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tabRatio="768" activeTab="0"/>
  </bookViews>
  <sheets>
    <sheet name="CPI 1 " sheetId="1" r:id="rId1"/>
    <sheet name="CPI 2 REBASED " sheetId="2" r:id="rId2"/>
    <sheet name="CPI 3" sheetId="3" r:id="rId3"/>
    <sheet name="Provincial CPIs I" sheetId="4" r:id="rId4"/>
    <sheet name="Provincial Month on Month Rates" sheetId="5" r:id="rId5"/>
    <sheet name="Sheet2" sheetId="6" state="hidden" r:id="rId6"/>
    <sheet name="Sheet1" sheetId="7" state="hidden" r:id="rId7"/>
    <sheet name="Month on month Contributions" sheetId="8" r:id="rId8"/>
    <sheet name="Month on Month Division contrib" sheetId="9" r:id="rId9"/>
  </sheets>
  <definedNames/>
  <calcPr fullCalcOnLoad="1"/>
</workbook>
</file>

<file path=xl/sharedStrings.xml><?xml version="1.0" encoding="utf-8"?>
<sst xmlns="http://schemas.openxmlformats.org/spreadsheetml/2006/main" count="642" uniqueCount="194">
  <si>
    <t>Manicaland</t>
  </si>
  <si>
    <t>Mat North</t>
  </si>
  <si>
    <t>Mat South</t>
  </si>
  <si>
    <t>Midlands</t>
  </si>
  <si>
    <t>Masvingo</t>
  </si>
  <si>
    <t>Harare</t>
  </si>
  <si>
    <t>Bulawayo</t>
  </si>
  <si>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</si>
  <si>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</si>
  <si>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</si>
  <si>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</si>
  <si>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</si>
  <si>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</si>
  <si>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</si>
  <si>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</si>
  <si>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</si>
  <si>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</si>
  <si>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</si>
  <si>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</si>
  <si>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</si>
  <si>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</si>
  <si>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</si>
  <si>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</si>
  <si>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</si>
  <si>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</si>
  <si>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</si>
  <si>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</si>
  <si>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</si>
  <si>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</si>
  <si>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</si>
  <si>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</si>
  <si>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</si>
  <si>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</si>
  <si>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</si>
  <si>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</si>
  <si>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</si>
  <si>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</si>
  <si>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</si>
  <si>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</si>
  <si>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</si>
  <si>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</si>
  <si>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</si>
  <si>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</si>
  <si>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</si>
  <si>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</si>
  <si>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</si>
  <si>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</si>
  <si>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</si>
  <si>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</si>
  <si>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</si>
  <si>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</si>
  <si>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</si>
  <si>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</si>
  <si>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</si>
  <si>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</si>
  <si>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</si>
  <si>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</si>
  <si>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</si>
  <si>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</si>
  <si>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</si>
  <si>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</si>
  <si>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</si>
  <si>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</si>
  <si>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</si>
  <si>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</si>
  <si>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</si>
  <si>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</si>
  <si>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</si>
  <si>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</si>
  <si>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</si>
  <si>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</si>
  <si>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</si>
  <si>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</si>
  <si>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</si>
  <si>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</si>
  <si>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</si>
  <si>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</si>
  <si>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</si>
  <si>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</si>
  <si>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</si>
  <si>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</si>
  <si>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</si>
  <si>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</si>
  <si>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</si>
  <si>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</si>
  <si>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</si>
  <si>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</si>
  <si>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</si>
  <si>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</si>
  <si>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</si>
  <si>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</si>
  <si>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</si>
  <si>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</si>
  <si>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</si>
  <si>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</si>
  <si>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</si>
  <si>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</si>
  <si>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</si>
  <si>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</si>
  <si>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</si>
  <si>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</si>
  <si>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</si>
  <si>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</si>
  <si>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</si>
  <si>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</si>
  <si>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</si>
  <si>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</si>
  <si>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</si>
  <si>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</si>
  <si>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</si>
  <si>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</si>
  <si>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</si>
  <si>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</si>
  <si>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</si>
  <si>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</si>
  <si>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</si>
  <si>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</si>
  <si>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</si>
  <si>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</si>
  <si>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</si>
  <si>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</si>
  <si>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</si>
  <si>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</si>
  <si>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</si>
  <si>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</si>
  <si>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</si>
  <si>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</si>
  <si>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</si>
  <si>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</si>
  <si>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</si>
  <si>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</si>
  <si>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</si>
  <si>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</si>
  <si>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</si>
  <si>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</si>
  <si>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</si>
  <si>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</si>
  <si>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</si>
  <si>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</si>
  <si>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</si>
  <si>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</si>
  <si>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</si>
  <si>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</si>
  <si>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</si>
  <si>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</si>
  <si>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</si>
  <si>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</si>
  <si>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</si>
  <si>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</si>
  <si>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</si>
  <si>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</si>
  <si>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</si>
  <si>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</si>
  <si>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</si>
  <si>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</si>
  <si>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</si>
  <si>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</si>
  <si>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</si>
  <si>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</si>
  <si>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</si>
  <si>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</si>
  <si>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</si>
  <si>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</si>
  <si>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</si>
  <si>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</si>
  <si>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</si>
  <si>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</si>
  <si>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</si>
  <si>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</si>
  <si>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</si>
  <si>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</si>
  <si>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</si>
  <si>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</si>
  <si>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</si>
  <si>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</si>
  <si>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</si>
  <si>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</si>
  <si>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</si>
  <si>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</si>
  <si>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</si>
  <si>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</si>
  <si>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>Medical aid contribution/Insurance</t>
  </si>
  <si>
    <t xml:space="preserve">Inflation Rate (%) Monthly   </t>
  </si>
  <si>
    <t>Mash Central</t>
  </si>
  <si>
    <t>Mash East</t>
  </si>
  <si>
    <t>Mash West</t>
  </si>
  <si>
    <t xml:space="preserve">National </t>
  </si>
  <si>
    <t>Percentage Contributions</t>
  </si>
  <si>
    <t>Consumer Price Index  (April 2024 =100)</t>
  </si>
  <si>
    <t xml:space="preserve">May </t>
  </si>
  <si>
    <t>Provincial Consumer Price Indices  (April 2024 =100)</t>
  </si>
  <si>
    <t>Provincial Monthly Inflation rates  (April 2024 =100)</t>
  </si>
  <si>
    <t>Change in % from May 2024 to Jun 2024</t>
  </si>
  <si>
    <t>Month on Month rate of Inflation in Apr  to Jun 2024</t>
  </si>
</sst>
</file>

<file path=xl/styles.xml><?xml version="1.0" encoding="utf-8"?>
<styleSheet xmlns="http://schemas.openxmlformats.org/spreadsheetml/2006/main">
  <numFmts count="6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_ * #,##0.00_ ;_ * \-#,##0.00_ ;_ * &quot;-&quot;??_ ;_ @_ "/>
    <numFmt numFmtId="174" formatCode="_-&quot;£&quot;* #,##0.00_-;\-&quot;£&quot;* #,##0.00_-;_-&quot;£&quot;* &quot;-&quot;??_-;_-@_-"/>
    <numFmt numFmtId="175" formatCode="_-* #,##0.000_-;\-* #,##0.000_-;_-* &quot;-&quot;??_-;_-@_-"/>
    <numFmt numFmtId="176" formatCode="_-* #,##0_-;\-* #,##0_-;_-* &quot;-&quot;??_-;_-@_-"/>
    <numFmt numFmtId="177" formatCode="_ * #,##0_ ;_ * \-#,##0_ ;_ * &quot;-&quot;??_ ;_ @_ 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0_-;\-* #,##0.0000000000_-;_-* &quot;-&quot;??_-;_-@_-"/>
    <numFmt numFmtId="181" formatCode="_-* #,##0.00_-;_-* #,##0.00\-;_-* &quot;-&quot;??_-;_-@_-"/>
    <numFmt numFmtId="182" formatCode="#,##0.0"/>
    <numFmt numFmtId="183" formatCode="0.000"/>
    <numFmt numFmtId="184" formatCode="0.00000"/>
    <numFmt numFmtId="185" formatCode="0.0"/>
    <numFmt numFmtId="186" formatCode="_-* #,##0.0_-;\-* #,##0.0_-;_-* &quot;-&quot;??_-;_-@_-"/>
    <numFmt numFmtId="187" formatCode="[$-409]d\-mmm\-yy;@"/>
    <numFmt numFmtId="188" formatCode="#,##0.000"/>
    <numFmt numFmtId="189" formatCode="#,##0.00000"/>
    <numFmt numFmtId="190" formatCode="#,##0.000000"/>
    <numFmt numFmtId="191" formatCode="0.0E+00"/>
    <numFmt numFmtId="192" formatCode="#,##0.0000"/>
    <numFmt numFmtId="193" formatCode="0.0000"/>
    <numFmt numFmtId="194" formatCode="0.000000E+00"/>
    <numFmt numFmtId="195" formatCode="0.0000000E+00"/>
    <numFmt numFmtId="196" formatCode="#,##0.0000000"/>
    <numFmt numFmtId="197" formatCode="#,##0.0000000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0E+00"/>
    <numFmt numFmtId="204" formatCode="0.0000000"/>
    <numFmt numFmtId="205" formatCode="0.00000000"/>
    <numFmt numFmtId="206" formatCode="_(* #,##0.0000000_);_(* \(#,##0.0000000\);_(* &quot;-&quot;???????_);_(@_)"/>
    <numFmt numFmtId="207" formatCode="0.0000000000"/>
    <numFmt numFmtId="208" formatCode="0.0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0.00000000000"/>
    <numFmt numFmtId="215" formatCode="_(* #,##0.0_);_(* \(#,##0.0\);_(* &quot;-&quot;??_);_(@_)"/>
    <numFmt numFmtId="216" formatCode="_(* #,##0.0000000000_);_(* \(#,##0.0000000000\);_(* &quot;-&quot;??????????_);_(@_)"/>
    <numFmt numFmtId="217" formatCode="[$-409]dddd\,\ mmmm\ d\,\ yyyy"/>
    <numFmt numFmtId="218" formatCode="[$-409]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82" fontId="3" fillId="0" borderId="0" xfId="66" applyNumberFormat="1" applyFont="1" applyAlignment="1">
      <alignment horizontal="center"/>
    </xf>
    <xf numFmtId="182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3" fillId="0" borderId="0" xfId="66" applyNumberFormat="1" applyFont="1" applyAlignment="1">
      <alignment horizontal="center" vertical="center"/>
    </xf>
    <xf numFmtId="182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82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82" fontId="14" fillId="0" borderId="11" xfId="66" applyNumberFormat="1" applyFont="1" applyBorder="1" applyAlignment="1">
      <alignment horizontal="center"/>
    </xf>
    <xf numFmtId="182" fontId="15" fillId="0" borderId="11" xfId="66" applyNumberFormat="1" applyFont="1" applyBorder="1" applyAlignment="1">
      <alignment horizontal="right"/>
    </xf>
    <xf numFmtId="182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82" fontId="15" fillId="0" borderId="0" xfId="66" applyNumberFormat="1" applyFont="1" applyAlignment="1">
      <alignment horizontal="center"/>
    </xf>
    <xf numFmtId="182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171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70" fillId="0" borderId="0" xfId="0" applyFont="1" applyAlignment="1">
      <alignment/>
    </xf>
    <xf numFmtId="178" fontId="71" fillId="0" borderId="0" xfId="68" applyNumberFormat="1" applyFont="1" applyFill="1" applyAlignment="1">
      <alignment horizontal="right"/>
    </xf>
    <xf numFmtId="178" fontId="71" fillId="0" borderId="0" xfId="68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178" fontId="72" fillId="0" borderId="0" xfId="68" applyNumberFormat="1" applyFont="1" applyFill="1" applyBorder="1" applyAlignment="1">
      <alignment horizontal="right"/>
    </xf>
    <xf numFmtId="178" fontId="71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8" fontId="19" fillId="0" borderId="0" xfId="68" applyNumberFormat="1" applyFont="1" applyFill="1" applyBorder="1" applyAlignment="1">
      <alignment horizontal="right"/>
    </xf>
    <xf numFmtId="178" fontId="20" fillId="0" borderId="0" xfId="68" applyNumberFormat="1" applyFont="1" applyFill="1" applyBorder="1" applyAlignment="1">
      <alignment horizontal="right"/>
    </xf>
    <xf numFmtId="171" fontId="70" fillId="0" borderId="0" xfId="0" applyNumberFormat="1" applyFont="1" applyAlignment="1">
      <alignment/>
    </xf>
    <xf numFmtId="171" fontId="70" fillId="0" borderId="0" xfId="0" applyNumberFormat="1" applyFont="1" applyAlignment="1">
      <alignment horizontal="right"/>
    </xf>
    <xf numFmtId="0" fontId="70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82" fontId="15" fillId="0" borderId="0" xfId="66" applyNumberFormat="1" applyFont="1" applyBorder="1" applyAlignment="1">
      <alignment horizontal="right"/>
    </xf>
    <xf numFmtId="182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82" fontId="14" fillId="0" borderId="0" xfId="66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8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70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70" fillId="0" borderId="0" xfId="0" applyFont="1" applyFill="1" applyAlignment="1">
      <alignment/>
    </xf>
    <xf numFmtId="182" fontId="22" fillId="0" borderId="0" xfId="66" applyNumberFormat="1" applyFont="1" applyBorder="1" applyAlignment="1">
      <alignment horizontal="right"/>
    </xf>
    <xf numFmtId="190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83" fontId="70" fillId="0" borderId="0" xfId="0" applyNumberFormat="1" applyFont="1" applyAlignment="1">
      <alignment/>
    </xf>
    <xf numFmtId="0" fontId="18" fillId="0" borderId="0" xfId="229" applyFont="1" applyFill="1" applyAlignment="1">
      <alignment horizontal="center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0" fontId="70" fillId="0" borderId="0" xfId="0" applyFont="1" applyFill="1" applyAlignment="1">
      <alignment horizontal="center"/>
    </xf>
    <xf numFmtId="4" fontId="3" fillId="0" borderId="0" xfId="66" applyNumberFormat="1" applyFont="1" applyAlignment="1">
      <alignment horizontal="center"/>
    </xf>
    <xf numFmtId="185" fontId="70" fillId="0" borderId="0" xfId="0" applyNumberFormat="1" applyFont="1" applyAlignment="1">
      <alignment/>
    </xf>
    <xf numFmtId="171" fontId="19" fillId="0" borderId="0" xfId="66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2" fillId="0" borderId="0" xfId="229" applyFont="1" applyAlignment="1">
      <alignment horizontal="center" wrapText="1"/>
      <protection/>
    </xf>
    <xf numFmtId="185" fontId="19" fillId="0" borderId="0" xfId="143" applyNumberFormat="1" applyFont="1" applyFill="1" applyAlignment="1">
      <alignment horizontal="right"/>
      <protection/>
    </xf>
    <xf numFmtId="185" fontId="20" fillId="0" borderId="0" xfId="143" applyNumberFormat="1" applyFont="1" applyFill="1" applyAlignment="1">
      <alignment horizontal="right"/>
      <protection/>
    </xf>
    <xf numFmtId="0" fontId="24" fillId="0" borderId="0" xfId="143" applyFont="1" applyFill="1">
      <alignment/>
      <protection/>
    </xf>
    <xf numFmtId="0" fontId="20" fillId="0" borderId="0" xfId="143" applyFont="1" applyFill="1">
      <alignment/>
      <protection/>
    </xf>
    <xf numFmtId="171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" sqref="I15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10.00390625" style="7" bestFit="1" customWidth="1"/>
    <col min="4" max="4" width="9.140625" style="7" customWidth="1"/>
    <col min="5" max="5" width="10.7109375" style="7" customWidth="1"/>
    <col min="6" max="7" width="9.140625" style="7" customWidth="1"/>
    <col min="8" max="8" width="10.57421875" style="7" customWidth="1"/>
    <col min="9" max="9" width="12.140625" style="7" customWidth="1"/>
    <col min="10" max="10" width="8.8515625" style="7" customWidth="1"/>
    <col min="11" max="11" width="10.28125" style="7" customWidth="1"/>
    <col min="12" max="12" width="9.00390625" style="7" customWidth="1"/>
    <col min="13" max="13" width="9.57421875" style="7" customWidth="1"/>
    <col min="14" max="14" width="10.140625" style="7" customWidth="1"/>
    <col min="15" max="15" width="20.421875" style="7" customWidth="1"/>
    <col min="16" max="16" width="19.7109375" style="8" customWidth="1"/>
    <col min="17" max="17" width="10.00390625" style="7" bestFit="1" customWidth="1"/>
    <col min="18" max="18" width="9.28125" style="9" bestFit="1" customWidth="1"/>
    <col min="19" max="19" width="9.57421875" style="9" customWidth="1"/>
    <col min="20" max="16384" width="9.140625" style="9" customWidth="1"/>
  </cols>
  <sheetData>
    <row r="1" spans="1:17" s="14" customFormat="1" ht="30">
      <c r="A1" s="10" t="s">
        <v>188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123</v>
      </c>
      <c r="C3" s="18" t="s">
        <v>116</v>
      </c>
      <c r="D3" s="18" t="s">
        <v>117</v>
      </c>
      <c r="E3" s="18" t="s">
        <v>118</v>
      </c>
      <c r="F3" s="18" t="s">
        <v>124</v>
      </c>
      <c r="G3" s="18" t="s">
        <v>125</v>
      </c>
      <c r="H3" s="18" t="s">
        <v>61</v>
      </c>
      <c r="I3" s="18" t="s">
        <v>119</v>
      </c>
      <c r="J3" s="18" t="s">
        <v>120</v>
      </c>
      <c r="K3" s="18" t="s">
        <v>121</v>
      </c>
      <c r="L3" s="18" t="s">
        <v>112</v>
      </c>
      <c r="M3" s="18" t="s">
        <v>122</v>
      </c>
      <c r="N3" s="18" t="s">
        <v>126</v>
      </c>
      <c r="O3" s="18" t="s">
        <v>127</v>
      </c>
      <c r="P3" s="18" t="s">
        <v>128</v>
      </c>
      <c r="Q3" s="18" t="s">
        <v>129</v>
      </c>
    </row>
    <row r="4" spans="1:17" s="25" customFormat="1" ht="13.5">
      <c r="A4" s="20" t="s">
        <v>130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1:19" ht="12.75">
      <c r="A6" s="5">
        <v>2024</v>
      </c>
      <c r="B6" s="26" t="s">
        <v>143</v>
      </c>
      <c r="C6" s="74">
        <v>100</v>
      </c>
      <c r="D6" s="74">
        <v>100</v>
      </c>
      <c r="E6" s="74">
        <v>100</v>
      </c>
      <c r="F6" s="74">
        <v>100</v>
      </c>
      <c r="G6" s="74">
        <v>100</v>
      </c>
      <c r="H6" s="74">
        <v>100</v>
      </c>
      <c r="I6" s="74">
        <v>100</v>
      </c>
      <c r="J6" s="74">
        <v>100</v>
      </c>
      <c r="K6" s="74">
        <v>100</v>
      </c>
      <c r="L6" s="74">
        <v>100</v>
      </c>
      <c r="M6" s="74">
        <v>100</v>
      </c>
      <c r="N6" s="74">
        <v>100</v>
      </c>
      <c r="O6" s="74">
        <v>100</v>
      </c>
      <c r="P6" s="28"/>
      <c r="Q6" s="28"/>
      <c r="S6" s="77"/>
    </row>
    <row r="7" spans="2:19" ht="12.75">
      <c r="B7" s="26" t="s">
        <v>144</v>
      </c>
      <c r="C7" s="74">
        <v>94.4492430541623</v>
      </c>
      <c r="D7" s="74">
        <v>93.949935842265</v>
      </c>
      <c r="E7" s="74">
        <v>98.64292505590373</v>
      </c>
      <c r="F7" s="74">
        <v>100.54405214144047</v>
      </c>
      <c r="G7" s="74">
        <v>96.91306740745598</v>
      </c>
      <c r="H7" s="74">
        <v>98.8570994096429</v>
      </c>
      <c r="I7" s="74">
        <v>99.26536181347201</v>
      </c>
      <c r="J7" s="74">
        <v>100.64976735930185</v>
      </c>
      <c r="K7" s="74">
        <v>97.39718740324568</v>
      </c>
      <c r="L7" s="74">
        <v>99.99999999999999</v>
      </c>
      <c r="M7" s="74">
        <v>99.10220751136467</v>
      </c>
      <c r="N7" s="74">
        <v>97.1809894486673</v>
      </c>
      <c r="O7" s="74">
        <v>97.58240599776956</v>
      </c>
      <c r="P7" s="28">
        <f>O7/O6*100-100</f>
        <v>-2.4175940022304445</v>
      </c>
      <c r="Q7" s="28"/>
      <c r="S7" s="77"/>
    </row>
    <row r="8" spans="2:19" ht="12.75">
      <c r="B8" s="26" t="s">
        <v>145</v>
      </c>
      <c r="C8" s="74">
        <v>94.08897596897931</v>
      </c>
      <c r="D8" s="74">
        <v>93.50021318991541</v>
      </c>
      <c r="E8" s="74">
        <v>99.44770142949301</v>
      </c>
      <c r="F8" s="74">
        <v>100.62723692080282</v>
      </c>
      <c r="G8" s="74">
        <v>97.1197126109062</v>
      </c>
      <c r="H8" s="74">
        <v>99.28743105187175</v>
      </c>
      <c r="I8" s="74">
        <v>100.09696121459298</v>
      </c>
      <c r="J8" s="74">
        <v>100.97821426158717</v>
      </c>
      <c r="K8" s="74">
        <v>97.3708912969994</v>
      </c>
      <c r="L8" s="74">
        <v>100.1690484906426</v>
      </c>
      <c r="M8" s="74">
        <v>99.14057851080845</v>
      </c>
      <c r="N8" s="74">
        <v>97.38468782068159</v>
      </c>
      <c r="O8" s="74">
        <v>97.6212998457596</v>
      </c>
      <c r="P8" s="28">
        <f>O8/O7*100-100</f>
        <v>0.03985743904586059</v>
      </c>
      <c r="Q8" s="28"/>
      <c r="S8" s="77"/>
    </row>
  </sheetData>
  <sheetProtection/>
  <printOptions/>
  <pageMargins left="0.7" right="0.7" top="0.75" bottom="0.75" header="0.3" footer="0.3"/>
  <pageSetup horizontalDpi="600" verticalDpi="600" orientation="landscape" paperSize="9" scale="90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5" width="8.57421875" style="50" customWidth="1"/>
    <col min="6" max="6" width="16.28125" style="73" customWidth="1"/>
    <col min="7" max="16384" width="9.140625" style="38" customWidth="1"/>
  </cols>
  <sheetData>
    <row r="1" spans="1:6" s="31" customFormat="1" ht="12">
      <c r="A1" s="30" t="s">
        <v>123</v>
      </c>
      <c r="B1" s="32"/>
      <c r="C1" s="32"/>
      <c r="D1" s="32"/>
      <c r="E1" s="32"/>
      <c r="F1" s="70"/>
    </row>
    <row r="2" spans="2:6" s="31" customFormat="1" ht="12.75" customHeight="1">
      <c r="B2" s="83" t="s">
        <v>133</v>
      </c>
      <c r="C2" s="33"/>
      <c r="D2" s="33"/>
      <c r="E2" s="33"/>
      <c r="F2" s="84" t="s">
        <v>192</v>
      </c>
    </row>
    <row r="3" spans="2:6" s="31" customFormat="1" ht="22.5" customHeight="1">
      <c r="B3" s="83"/>
      <c r="C3" s="34">
        <v>45383</v>
      </c>
      <c r="D3" s="34">
        <v>45413</v>
      </c>
      <c r="E3" s="34">
        <v>45444</v>
      </c>
      <c r="F3" s="84"/>
    </row>
    <row r="4" spans="1:6" s="36" customFormat="1" ht="20.25" customHeight="1">
      <c r="A4" s="3" t="s">
        <v>7</v>
      </c>
      <c r="B4" s="35">
        <v>31.304130770747996</v>
      </c>
      <c r="C4" s="35">
        <v>100</v>
      </c>
      <c r="D4" s="35">
        <v>94.4492430541623</v>
      </c>
      <c r="E4" s="35">
        <v>94.08897596897931</v>
      </c>
      <c r="F4" s="80">
        <f>E4/D4*100-100</f>
        <v>-0.3814398861580912</v>
      </c>
    </row>
    <row r="5" spans="1:6" s="36" customFormat="1" ht="15.75" customHeight="1">
      <c r="A5" s="3" t="s">
        <v>8</v>
      </c>
      <c r="B5" s="35">
        <v>30.33524415877226</v>
      </c>
      <c r="C5" s="35">
        <v>100</v>
      </c>
      <c r="D5" s="35">
        <v>94.41374718921959</v>
      </c>
      <c r="E5" s="35">
        <v>94.0424261419849</v>
      </c>
      <c r="F5" s="80">
        <f aca="true" t="shared" si="0" ref="F5:F68">E5/D5*100-100</f>
        <v>-0.3932912931529984</v>
      </c>
    </row>
    <row r="6" spans="1:6" ht="13.5">
      <c r="A6" s="1" t="s">
        <v>9</v>
      </c>
      <c r="B6" s="37">
        <v>8.719978492282953</v>
      </c>
      <c r="C6" s="37">
        <v>100</v>
      </c>
      <c r="D6" s="37">
        <v>95.34187470152608</v>
      </c>
      <c r="E6" s="37">
        <v>95.86796331755522</v>
      </c>
      <c r="F6" s="80">
        <f t="shared" si="0"/>
        <v>0.5517917679677282</v>
      </c>
    </row>
    <row r="7" spans="1:6" ht="13.5">
      <c r="A7" s="1" t="s">
        <v>10</v>
      </c>
      <c r="B7" s="37">
        <v>5.794033208122786</v>
      </c>
      <c r="C7" s="37">
        <v>100</v>
      </c>
      <c r="D7" s="37">
        <v>94.71700409154245</v>
      </c>
      <c r="E7" s="37">
        <v>94.58917491013104</v>
      </c>
      <c r="F7" s="80">
        <f t="shared" si="0"/>
        <v>-0.13495906319826645</v>
      </c>
    </row>
    <row r="8" spans="1:6" ht="13.5" customHeight="1">
      <c r="A8" s="1" t="s">
        <v>11</v>
      </c>
      <c r="B8" s="37">
        <v>1.258256683855112</v>
      </c>
      <c r="C8" s="37">
        <v>100</v>
      </c>
      <c r="D8" s="37">
        <v>89.96596539120283</v>
      </c>
      <c r="E8" s="37">
        <v>89.34883640259227</v>
      </c>
      <c r="F8" s="80">
        <f t="shared" si="0"/>
        <v>-0.685958279808446</v>
      </c>
    </row>
    <row r="9" spans="1:6" ht="13.5">
      <c r="A9" s="1" t="s">
        <v>12</v>
      </c>
      <c r="B9" s="37">
        <v>1.6248951475015458</v>
      </c>
      <c r="C9" s="37">
        <v>100</v>
      </c>
      <c r="D9" s="37">
        <v>94.95316355314588</v>
      </c>
      <c r="E9" s="37">
        <v>95.42032928336806</v>
      </c>
      <c r="F9" s="80">
        <f t="shared" si="0"/>
        <v>0.4919959617361229</v>
      </c>
    </row>
    <row r="10" spans="1:6" ht="13.5">
      <c r="A10" s="1" t="s">
        <v>13</v>
      </c>
      <c r="B10" s="37">
        <v>1.9038541012645207</v>
      </c>
      <c r="C10" s="37">
        <v>100</v>
      </c>
      <c r="D10" s="37">
        <v>93.99072286935399</v>
      </c>
      <c r="E10" s="37">
        <v>95.37207116192417</v>
      </c>
      <c r="F10" s="80">
        <f t="shared" si="0"/>
        <v>1.46966450560258</v>
      </c>
    </row>
    <row r="11" spans="1:6" ht="13.5" customHeight="1">
      <c r="A11" s="1" t="s">
        <v>14</v>
      </c>
      <c r="B11" s="37">
        <v>1.1525525237644099</v>
      </c>
      <c r="C11" s="37">
        <v>100</v>
      </c>
      <c r="D11" s="37">
        <v>96.03851230773753</v>
      </c>
      <c r="E11" s="37">
        <v>95.1393280026101</v>
      </c>
      <c r="F11" s="80">
        <f>E11/D11*100-100</f>
        <v>-0.9362747126342015</v>
      </c>
    </row>
    <row r="12" spans="1:6" ht="13.5">
      <c r="A12" s="1" t="s">
        <v>15</v>
      </c>
      <c r="B12" s="37">
        <v>7.814380917268673</v>
      </c>
      <c r="C12" s="37">
        <v>100</v>
      </c>
      <c r="D12" s="37">
        <v>94.09531581421363</v>
      </c>
      <c r="E12" s="37">
        <v>92.24403221986265</v>
      </c>
      <c r="F12" s="80">
        <f t="shared" si="0"/>
        <v>-1.9674556361618016</v>
      </c>
    </row>
    <row r="13" spans="1:6" ht="13.5">
      <c r="A13" s="1" t="s">
        <v>16</v>
      </c>
      <c r="B13" s="37">
        <v>1.5617123994017545</v>
      </c>
      <c r="C13" s="37">
        <v>100</v>
      </c>
      <c r="D13" s="37">
        <v>92.07758347100645</v>
      </c>
      <c r="E13" s="37">
        <v>90.68434747920696</v>
      </c>
      <c r="F13" s="80">
        <f t="shared" si="0"/>
        <v>-1.513110943271215</v>
      </c>
    </row>
    <row r="14" spans="1:6" ht="13.5" customHeight="1">
      <c r="A14" s="1" t="s">
        <v>17</v>
      </c>
      <c r="B14" s="37">
        <v>0.5055806853105026</v>
      </c>
      <c r="C14" s="37">
        <v>100</v>
      </c>
      <c r="D14" s="37">
        <v>94.29335688978651</v>
      </c>
      <c r="E14" s="37">
        <v>94.20514637336939</v>
      </c>
      <c r="F14" s="80">
        <f t="shared" si="0"/>
        <v>-0.09354902543158516</v>
      </c>
    </row>
    <row r="15" spans="1:6" s="36" customFormat="1" ht="15.75" customHeight="1">
      <c r="A15" s="3" t="s">
        <v>18</v>
      </c>
      <c r="B15" s="35">
        <v>0.9688866119757371</v>
      </c>
      <c r="C15" s="35">
        <v>100</v>
      </c>
      <c r="D15" s="35">
        <v>95.56059676300148</v>
      </c>
      <c r="E15" s="35">
        <v>95.54642243378676</v>
      </c>
      <c r="F15" s="80">
        <f t="shared" si="0"/>
        <v>-0.014832817808667187</v>
      </c>
    </row>
    <row r="16" spans="1:6" ht="13.5">
      <c r="A16" s="1" t="s">
        <v>19</v>
      </c>
      <c r="B16" s="37">
        <v>0.21550405201739758</v>
      </c>
      <c r="C16" s="37">
        <v>100</v>
      </c>
      <c r="D16" s="37">
        <v>95.04652072753511</v>
      </c>
      <c r="E16" s="37">
        <v>93.88993808899112</v>
      </c>
      <c r="F16" s="80">
        <f t="shared" si="0"/>
        <v>-1.216859522779913</v>
      </c>
    </row>
    <row r="17" spans="1:6" ht="13.5" customHeight="1">
      <c r="A17" s="1" t="s">
        <v>20</v>
      </c>
      <c r="B17" s="37">
        <v>0.7533825599583396</v>
      </c>
      <c r="C17" s="37">
        <v>100</v>
      </c>
      <c r="D17" s="37">
        <v>95.70764751062453</v>
      </c>
      <c r="E17" s="37">
        <v>96.02025751755426</v>
      </c>
      <c r="F17" s="80">
        <f t="shared" si="0"/>
        <v>0.32663012315188666</v>
      </c>
    </row>
    <row r="18" spans="1:6" s="36" customFormat="1" ht="13.5">
      <c r="A18" s="3" t="s">
        <v>21</v>
      </c>
      <c r="B18" s="35">
        <v>4.900016548039428</v>
      </c>
      <c r="C18" s="35">
        <v>100</v>
      </c>
      <c r="D18" s="35">
        <v>93.949935842265</v>
      </c>
      <c r="E18" s="35">
        <v>93.50021318991541</v>
      </c>
      <c r="F18" s="80">
        <f t="shared" si="0"/>
        <v>-0.47868329905476514</v>
      </c>
    </row>
    <row r="19" spans="1:6" s="36" customFormat="1" ht="13.5">
      <c r="A19" s="3" t="s">
        <v>22</v>
      </c>
      <c r="B19" s="35">
        <v>3.4460300740736756</v>
      </c>
      <c r="C19" s="35">
        <v>100</v>
      </c>
      <c r="D19" s="35">
        <v>93.11983380129469</v>
      </c>
      <c r="E19" s="35">
        <v>92.7982841674465</v>
      </c>
      <c r="F19" s="80">
        <f t="shared" si="0"/>
        <v>-0.34530735367755483</v>
      </c>
    </row>
    <row r="20" spans="1:6" ht="13.5" customHeight="1">
      <c r="A20" s="1" t="s">
        <v>23</v>
      </c>
      <c r="B20" s="37">
        <v>0.7525476508545623</v>
      </c>
      <c r="C20" s="37">
        <v>100</v>
      </c>
      <c r="D20" s="37">
        <v>94.11076745720447</v>
      </c>
      <c r="E20" s="37">
        <v>93.47459028085949</v>
      </c>
      <c r="F20" s="80">
        <f t="shared" si="0"/>
        <v>-0.6759876617033029</v>
      </c>
    </row>
    <row r="21" spans="1:6" ht="13.5">
      <c r="A21" s="1" t="s">
        <v>24</v>
      </c>
      <c r="B21" s="37">
        <v>0.7171511468404488</v>
      </c>
      <c r="C21" s="37">
        <v>100</v>
      </c>
      <c r="D21" s="37">
        <v>87.8300435633054</v>
      </c>
      <c r="E21" s="37">
        <v>88.49659581074764</v>
      </c>
      <c r="F21" s="80">
        <f t="shared" si="0"/>
        <v>0.7589114389563179</v>
      </c>
    </row>
    <row r="22" spans="1:6" ht="13.5">
      <c r="A22" s="1" t="s">
        <v>25</v>
      </c>
      <c r="B22" s="37">
        <v>1.9763312763786647</v>
      </c>
      <c r="C22" s="37">
        <v>100</v>
      </c>
      <c r="D22" s="37">
        <v>94.6620116624863</v>
      </c>
      <c r="E22" s="37">
        <v>94.10171350251699</v>
      </c>
      <c r="F22" s="80">
        <f t="shared" si="0"/>
        <v>-0.591893358411852</v>
      </c>
    </row>
    <row r="23" spans="1:6" s="36" customFormat="1" ht="13.5" customHeight="1">
      <c r="A23" s="54" t="s">
        <v>26</v>
      </c>
      <c r="B23" s="35">
        <v>1.4539864739657522</v>
      </c>
      <c r="C23" s="35">
        <v>100</v>
      </c>
      <c r="D23" s="35">
        <v>95.91732456901948</v>
      </c>
      <c r="E23" s="35">
        <v>95.16382462276155</v>
      </c>
      <c r="F23" s="80">
        <f t="shared" si="0"/>
        <v>-0.7855723141190509</v>
      </c>
    </row>
    <row r="24" spans="1:6" ht="13.5">
      <c r="A24" s="1" t="s">
        <v>26</v>
      </c>
      <c r="B24" s="37">
        <v>1.4539864739657522</v>
      </c>
      <c r="C24" s="37">
        <v>100</v>
      </c>
      <c r="D24" s="37">
        <v>95.91732456901948</v>
      </c>
      <c r="E24" s="37">
        <v>95.16382462276155</v>
      </c>
      <c r="F24" s="80">
        <f t="shared" si="0"/>
        <v>-0.7855723141190509</v>
      </c>
    </row>
    <row r="25" spans="1:6" s="36" customFormat="1" ht="13.5">
      <c r="A25" s="3" t="s">
        <v>27</v>
      </c>
      <c r="B25" s="35">
        <v>4.3459495819977</v>
      </c>
      <c r="C25" s="35">
        <v>100</v>
      </c>
      <c r="D25" s="35">
        <v>98.64292505590373</v>
      </c>
      <c r="E25" s="35">
        <v>99.44770142949301</v>
      </c>
      <c r="F25" s="80">
        <f t="shared" si="0"/>
        <v>0.8158480429622159</v>
      </c>
    </row>
    <row r="26" spans="1:6" ht="13.5" customHeight="1">
      <c r="A26" s="3" t="s">
        <v>28</v>
      </c>
      <c r="B26" s="55">
        <v>3.4135810923262686</v>
      </c>
      <c r="C26" s="55">
        <v>100</v>
      </c>
      <c r="D26" s="55">
        <v>98.47645446346668</v>
      </c>
      <c r="E26" s="55">
        <v>99.40997077643509</v>
      </c>
      <c r="F26" s="80">
        <f t="shared" si="0"/>
        <v>0.947958898453976</v>
      </c>
    </row>
    <row r="27" spans="1:6" ht="13.5">
      <c r="A27" s="1" t="s">
        <v>29</v>
      </c>
      <c r="B27" s="37">
        <v>0.0847752770426828</v>
      </c>
      <c r="C27" s="37">
        <v>100</v>
      </c>
      <c r="D27" s="37">
        <v>96.8270803818915</v>
      </c>
      <c r="E27" s="37">
        <v>96.40733401342975</v>
      </c>
      <c r="F27" s="80">
        <f t="shared" si="0"/>
        <v>-0.43350100695617755</v>
      </c>
    </row>
    <row r="28" spans="1:6" ht="13.5">
      <c r="A28" s="1" t="s">
        <v>30</v>
      </c>
      <c r="B28" s="37">
        <v>2.5666285834929425</v>
      </c>
      <c r="C28" s="37">
        <v>100</v>
      </c>
      <c r="D28" s="37">
        <v>98.57776813840168</v>
      </c>
      <c r="E28" s="37">
        <v>99.66816091570904</v>
      </c>
      <c r="F28" s="80">
        <f t="shared" si="0"/>
        <v>1.1061244313996639</v>
      </c>
    </row>
    <row r="29" spans="1:6" ht="13.5" customHeight="1">
      <c r="A29" s="1" t="s">
        <v>31</v>
      </c>
      <c r="B29" s="37">
        <v>0.3438454991902609</v>
      </c>
      <c r="C29" s="37">
        <v>100</v>
      </c>
      <c r="D29" s="37">
        <v>97.7716525681481</v>
      </c>
      <c r="E29" s="37">
        <v>98.5060424235619</v>
      </c>
      <c r="F29" s="80">
        <f t="shared" si="0"/>
        <v>0.7511275877247954</v>
      </c>
    </row>
    <row r="30" spans="1:6" ht="13.5">
      <c r="A30" s="1" t="s">
        <v>32</v>
      </c>
      <c r="B30" s="37">
        <v>0.20574592419288143</v>
      </c>
      <c r="C30" s="37">
        <v>100</v>
      </c>
      <c r="D30" s="37">
        <v>98.28846113103769</v>
      </c>
      <c r="E30" s="37">
        <v>98.28846113103769</v>
      </c>
      <c r="F30" s="80">
        <f t="shared" si="0"/>
        <v>0</v>
      </c>
    </row>
    <row r="31" spans="1:6" ht="13.5">
      <c r="A31" s="1" t="s">
        <v>33</v>
      </c>
      <c r="B31" s="37">
        <v>0.21258580840750088</v>
      </c>
      <c r="C31" s="37">
        <v>100</v>
      </c>
      <c r="D31" s="37">
        <v>99.23291790464874</v>
      </c>
      <c r="E31" s="37">
        <v>100.03761806490982</v>
      </c>
      <c r="F31" s="80">
        <f t="shared" si="0"/>
        <v>0.8109205868906315</v>
      </c>
    </row>
    <row r="32" spans="1:6" s="36" customFormat="1" ht="13.5" customHeight="1">
      <c r="A32" s="3" t="s">
        <v>34</v>
      </c>
      <c r="B32" s="35">
        <v>0.932368489671431</v>
      </c>
      <c r="C32" s="35">
        <v>100</v>
      </c>
      <c r="D32" s="35">
        <v>99.2524060423018</v>
      </c>
      <c r="E32" s="35">
        <v>99.58584063658384</v>
      </c>
      <c r="F32" s="80">
        <f t="shared" si="0"/>
        <v>0.3359461070796925</v>
      </c>
    </row>
    <row r="33" spans="1:6" ht="13.5">
      <c r="A33" s="1" t="s">
        <v>35</v>
      </c>
      <c r="B33" s="37">
        <v>0.7591866990708092</v>
      </c>
      <c r="C33" s="37">
        <v>100</v>
      </c>
      <c r="D33" s="37">
        <v>99.12148072548032</v>
      </c>
      <c r="E33" s="37">
        <v>99.57217559005558</v>
      </c>
      <c r="F33" s="80">
        <f t="shared" si="0"/>
        <v>0.4546893985809817</v>
      </c>
    </row>
    <row r="34" spans="1:6" ht="15.75" customHeight="1">
      <c r="A34" s="1" t="s">
        <v>36</v>
      </c>
      <c r="B34" s="37">
        <v>0.17318179060062183</v>
      </c>
      <c r="C34" s="37">
        <v>100</v>
      </c>
      <c r="D34" s="37">
        <v>99.82635067445844</v>
      </c>
      <c r="E34" s="37">
        <v>99.64574486514319</v>
      </c>
      <c r="F34" s="80">
        <f t="shared" si="0"/>
        <v>-0.18091997563270468</v>
      </c>
    </row>
    <row r="35" spans="1:6" s="36" customFormat="1" ht="13.5" customHeight="1">
      <c r="A35" s="3" t="s">
        <v>37</v>
      </c>
      <c r="B35" s="35">
        <v>27.624259296337037</v>
      </c>
      <c r="C35" s="35">
        <v>100</v>
      </c>
      <c r="D35" s="35">
        <v>100.54405214144047</v>
      </c>
      <c r="E35" s="35">
        <v>100.62723692080282</v>
      </c>
      <c r="F35" s="80">
        <f t="shared" si="0"/>
        <v>0.08273465967467075</v>
      </c>
    </row>
    <row r="36" spans="1:6" s="36" customFormat="1" ht="13.5">
      <c r="A36" s="3" t="s">
        <v>38</v>
      </c>
      <c r="B36" s="35">
        <v>19.829967394482736</v>
      </c>
      <c r="C36" s="35">
        <v>100</v>
      </c>
      <c r="D36" s="35">
        <v>99.99999999999999</v>
      </c>
      <c r="E36" s="35">
        <v>99.99999999999999</v>
      </c>
      <c r="F36" s="80">
        <f t="shared" si="0"/>
        <v>0</v>
      </c>
    </row>
    <row r="37" spans="1:7" ht="15" customHeight="1">
      <c r="A37" s="1" t="s">
        <v>38</v>
      </c>
      <c r="B37" s="37">
        <v>19.829967394482736</v>
      </c>
      <c r="C37" s="37">
        <v>100</v>
      </c>
      <c r="D37" s="37">
        <v>99.99999999999999</v>
      </c>
      <c r="E37" s="37">
        <v>99.99999999999999</v>
      </c>
      <c r="F37" s="80">
        <f t="shared" si="0"/>
        <v>0</v>
      </c>
      <c r="G37" s="75"/>
    </row>
    <row r="38" spans="1:7" s="36" customFormat="1" ht="15.75" customHeight="1">
      <c r="A38" s="3" t="s">
        <v>39</v>
      </c>
      <c r="B38" s="35">
        <v>0.17623004067872122</v>
      </c>
      <c r="C38" s="35">
        <v>100</v>
      </c>
      <c r="D38" s="35">
        <v>97.84761107816509</v>
      </c>
      <c r="E38" s="35">
        <v>96.85139991231316</v>
      </c>
      <c r="F38" s="80">
        <f t="shared" si="0"/>
        <v>-1.018125179424274</v>
      </c>
      <c r="G38" s="75"/>
    </row>
    <row r="39" spans="1:7" ht="13.5">
      <c r="A39" s="1" t="s">
        <v>40</v>
      </c>
      <c r="B39" s="37">
        <v>0.17623004067872122</v>
      </c>
      <c r="C39" s="37">
        <v>100</v>
      </c>
      <c r="D39" s="37">
        <v>97.84761107816509</v>
      </c>
      <c r="E39" s="37">
        <v>96.85139991231316</v>
      </c>
      <c r="F39" s="80">
        <f t="shared" si="0"/>
        <v>-1.018125179424274</v>
      </c>
      <c r="G39" s="75"/>
    </row>
    <row r="40" spans="1:7" s="36" customFormat="1" ht="13.5">
      <c r="A40" s="3" t="s">
        <v>41</v>
      </c>
      <c r="B40" s="35">
        <v>1.890256266235088</v>
      </c>
      <c r="C40" s="35">
        <v>100</v>
      </c>
      <c r="D40" s="35">
        <v>100.93984754168166</v>
      </c>
      <c r="E40" s="35">
        <v>100.91791010451063</v>
      </c>
      <c r="F40" s="80">
        <f t="shared" si="0"/>
        <v>-0.021733178427851385</v>
      </c>
      <c r="G40" s="75"/>
    </row>
    <row r="41" spans="1:7" ht="13.5" customHeight="1">
      <c r="A41" s="1" t="s">
        <v>42</v>
      </c>
      <c r="B41" s="37">
        <v>1.3726611647736964</v>
      </c>
      <c r="C41" s="37">
        <v>100</v>
      </c>
      <c r="D41" s="37">
        <v>100.96295092511261</v>
      </c>
      <c r="E41" s="37">
        <v>101.03444795886455</v>
      </c>
      <c r="F41" s="80">
        <f t="shared" si="0"/>
        <v>0.07081511890928027</v>
      </c>
      <c r="G41" s="75"/>
    </row>
    <row r="42" spans="1:7" ht="13.5">
      <c r="A42" s="1" t="s">
        <v>43</v>
      </c>
      <c r="B42" s="37">
        <v>0.07197751030475656</v>
      </c>
      <c r="C42" s="37">
        <v>100</v>
      </c>
      <c r="D42" s="37">
        <v>100.78520564279299</v>
      </c>
      <c r="E42" s="37">
        <v>101.11530815612562</v>
      </c>
      <c r="F42" s="80">
        <f t="shared" si="0"/>
        <v>0.3275307236089873</v>
      </c>
      <c r="G42" s="75"/>
    </row>
    <row r="43" spans="1:7" ht="13.5">
      <c r="A43" s="1" t="s">
        <v>44</v>
      </c>
      <c r="B43" s="37">
        <v>0.1422733753133578</v>
      </c>
      <c r="C43" s="37">
        <v>100</v>
      </c>
      <c r="D43" s="37">
        <v>101.30197168787706</v>
      </c>
      <c r="E43" s="37">
        <v>101.24664907124662</v>
      </c>
      <c r="F43" s="80">
        <f t="shared" si="0"/>
        <v>-0.05461158920073217</v>
      </c>
      <c r="G43" s="75"/>
    </row>
    <row r="44" spans="1:7" ht="15.75" customHeight="1">
      <c r="A44" s="1" t="s">
        <v>45</v>
      </c>
      <c r="B44" s="37">
        <v>0.30334421584327714</v>
      </c>
      <c r="C44" s="37">
        <v>100</v>
      </c>
      <c r="D44" s="37">
        <v>100.70215386190931</v>
      </c>
      <c r="E44" s="37">
        <v>100.18954279751497</v>
      </c>
      <c r="F44" s="80">
        <f t="shared" si="0"/>
        <v>-0.5090368425458678</v>
      </c>
      <c r="G44" s="75"/>
    </row>
    <row r="45" spans="1:7" s="36" customFormat="1" ht="15.75" customHeight="1">
      <c r="A45" s="3" t="s">
        <v>46</v>
      </c>
      <c r="B45" s="35">
        <v>5.72780559494049</v>
      </c>
      <c r="C45" s="35">
        <v>100</v>
      </c>
      <c r="D45" s="35">
        <v>102.3799341793658</v>
      </c>
      <c r="E45" s="35">
        <v>102.81901116710358</v>
      </c>
      <c r="F45" s="80">
        <f t="shared" si="0"/>
        <v>0.42887016020985413</v>
      </c>
      <c r="G45" s="75"/>
    </row>
    <row r="46" spans="1:7" ht="13.5">
      <c r="A46" s="1" t="s">
        <v>47</v>
      </c>
      <c r="B46" s="37">
        <v>2.951641103701421</v>
      </c>
      <c r="C46" s="37">
        <v>100</v>
      </c>
      <c r="D46" s="37">
        <v>105.9023090586146</v>
      </c>
      <c r="E46" s="37">
        <v>106.4421867954332</v>
      </c>
      <c r="F46" s="80">
        <f t="shared" si="0"/>
        <v>0.5097884471242082</v>
      </c>
      <c r="G46" s="75"/>
    </row>
    <row r="47" spans="1:7" ht="13.5" customHeight="1">
      <c r="A47" s="1" t="s">
        <v>48</v>
      </c>
      <c r="B47" s="37">
        <v>0.40425794042639696</v>
      </c>
      <c r="C47" s="37">
        <v>100</v>
      </c>
      <c r="D47" s="37">
        <v>93.14981634653408</v>
      </c>
      <c r="E47" s="37">
        <v>91.76657766411788</v>
      </c>
      <c r="F47" s="80">
        <f t="shared" si="0"/>
        <v>-1.4849612556081695</v>
      </c>
      <c r="G47" s="75"/>
    </row>
    <row r="48" spans="1:7" ht="13.5">
      <c r="A48" s="1" t="s">
        <v>49</v>
      </c>
      <c r="B48" s="37">
        <v>0.17106119343637677</v>
      </c>
      <c r="C48" s="37">
        <v>100</v>
      </c>
      <c r="D48" s="37">
        <v>93.0160238924805</v>
      </c>
      <c r="E48" s="37">
        <v>93.20971161854047</v>
      </c>
      <c r="F48" s="80">
        <f t="shared" si="0"/>
        <v>0.2082304940101949</v>
      </c>
      <c r="G48" s="75"/>
    </row>
    <row r="49" spans="1:7" ht="13.5">
      <c r="A49" s="1" t="s">
        <v>50</v>
      </c>
      <c r="B49" s="37">
        <v>2.200845357376295</v>
      </c>
      <c r="C49" s="37">
        <v>100</v>
      </c>
      <c r="D49" s="37">
        <v>100.07916535643795</v>
      </c>
      <c r="E49" s="37">
        <v>100.73685585270735</v>
      </c>
      <c r="F49" s="80">
        <f t="shared" si="0"/>
        <v>0.6571702451024635</v>
      </c>
      <c r="G49" s="75"/>
    </row>
    <row r="50" spans="1:7" s="36" customFormat="1" ht="13.5" customHeight="1">
      <c r="A50" s="3" t="s">
        <v>111</v>
      </c>
      <c r="B50" s="35">
        <v>5.288608119776438</v>
      </c>
      <c r="C50" s="35">
        <v>100</v>
      </c>
      <c r="D50" s="35">
        <v>96.91306740745598</v>
      </c>
      <c r="E50" s="35">
        <v>97.1197126109062</v>
      </c>
      <c r="F50" s="80">
        <f t="shared" si="0"/>
        <v>0.21322738922442852</v>
      </c>
      <c r="G50" s="75"/>
    </row>
    <row r="51" spans="1:7" s="36" customFormat="1" ht="13.5">
      <c r="A51" s="3" t="s">
        <v>51</v>
      </c>
      <c r="B51" s="35">
        <v>0.8883136263191933</v>
      </c>
      <c r="C51" s="35">
        <v>100</v>
      </c>
      <c r="D51" s="35">
        <v>98.59505812410562</v>
      </c>
      <c r="E51" s="35">
        <v>99.6058910325956</v>
      </c>
      <c r="F51" s="80">
        <f t="shared" si="0"/>
        <v>1.025236890897304</v>
      </c>
      <c r="G51" s="75"/>
    </row>
    <row r="52" spans="1:7" ht="15.75" customHeight="1">
      <c r="A52" s="1" t="s">
        <v>52</v>
      </c>
      <c r="B52" s="37">
        <v>0.8883136263191933</v>
      </c>
      <c r="C52" s="37">
        <v>100</v>
      </c>
      <c r="D52" s="37">
        <v>98.59505812410562</v>
      </c>
      <c r="E52" s="37">
        <v>99.6058910325956</v>
      </c>
      <c r="F52" s="80">
        <f t="shared" si="0"/>
        <v>1.025236890897304</v>
      </c>
      <c r="G52" s="75"/>
    </row>
    <row r="53" spans="1:7" s="36" customFormat="1" ht="13.5" customHeight="1">
      <c r="A53" s="3" t="s">
        <v>53</v>
      </c>
      <c r="B53" s="35">
        <v>0.4516710520463392</v>
      </c>
      <c r="C53" s="35">
        <v>100</v>
      </c>
      <c r="D53" s="35">
        <v>97.92862835260642</v>
      </c>
      <c r="E53" s="35">
        <v>98.77454157689365</v>
      </c>
      <c r="F53" s="80">
        <f t="shared" si="0"/>
        <v>0.8638058538320337</v>
      </c>
      <c r="G53" s="75"/>
    </row>
    <row r="54" spans="1:7" ht="13.5">
      <c r="A54" s="1" t="s">
        <v>53</v>
      </c>
      <c r="B54" s="37">
        <v>0.4516710520463392</v>
      </c>
      <c r="C54" s="37">
        <v>100</v>
      </c>
      <c r="D54" s="37">
        <v>97.92862835260642</v>
      </c>
      <c r="E54" s="37">
        <v>98.77454157689365</v>
      </c>
      <c r="F54" s="80">
        <f t="shared" si="0"/>
        <v>0.8638058538320337</v>
      </c>
      <c r="G54" s="75"/>
    </row>
    <row r="55" spans="1:7" s="36" customFormat="1" ht="13.5">
      <c r="A55" s="3" t="s">
        <v>54</v>
      </c>
      <c r="B55" s="35">
        <v>0.3553733997962228</v>
      </c>
      <c r="C55" s="35">
        <v>100</v>
      </c>
      <c r="D55" s="35">
        <v>98.76410291198911</v>
      </c>
      <c r="E55" s="35">
        <v>99.2762419620315</v>
      </c>
      <c r="F55" s="80">
        <f t="shared" si="0"/>
        <v>0.5185477667921248</v>
      </c>
      <c r="G55" s="75"/>
    </row>
    <row r="56" spans="1:7" ht="13.5" customHeight="1">
      <c r="A56" s="1" t="s">
        <v>55</v>
      </c>
      <c r="B56" s="37">
        <v>0.3553733997962228</v>
      </c>
      <c r="C56" s="37">
        <v>100</v>
      </c>
      <c r="D56" s="37">
        <v>98.76410291198911</v>
      </c>
      <c r="E56" s="37">
        <v>99.2762419620315</v>
      </c>
      <c r="F56" s="80">
        <f t="shared" si="0"/>
        <v>0.5185477667921248</v>
      </c>
      <c r="G56" s="75"/>
    </row>
    <row r="57" spans="1:7" s="36" customFormat="1" ht="13.5">
      <c r="A57" s="3" t="s">
        <v>166</v>
      </c>
      <c r="B57" s="35">
        <v>0.06218128909368491</v>
      </c>
      <c r="C57" s="35">
        <v>100</v>
      </c>
      <c r="D57" s="35">
        <v>96.6408958681285</v>
      </c>
      <c r="E57" s="35">
        <v>95.9043441710887</v>
      </c>
      <c r="F57" s="80">
        <f t="shared" si="0"/>
        <v>-0.7621532172516936</v>
      </c>
      <c r="G57" s="75"/>
    </row>
    <row r="58" spans="1:7" ht="13.5">
      <c r="A58" s="1" t="s">
        <v>56</v>
      </c>
      <c r="B58" s="37">
        <v>0.06218128909368491</v>
      </c>
      <c r="C58" s="37">
        <v>100</v>
      </c>
      <c r="D58" s="37">
        <v>96.6408958681285</v>
      </c>
      <c r="E58" s="37">
        <v>95.9043441710887</v>
      </c>
      <c r="F58" s="80">
        <f t="shared" si="0"/>
        <v>-0.7621532172516936</v>
      </c>
      <c r="G58" s="75"/>
    </row>
    <row r="59" spans="1:7" s="36" customFormat="1" ht="13.5" customHeight="1">
      <c r="A59" s="3" t="s">
        <v>57</v>
      </c>
      <c r="B59" s="35">
        <v>0.4098436528069196</v>
      </c>
      <c r="C59" s="35">
        <v>100</v>
      </c>
      <c r="D59" s="35">
        <v>97.74870070779414</v>
      </c>
      <c r="E59" s="35">
        <v>97.62510905492644</v>
      </c>
      <c r="F59" s="80">
        <f t="shared" si="0"/>
        <v>-0.12643815413686355</v>
      </c>
      <c r="G59" s="75"/>
    </row>
    <row r="60" spans="1:7" ht="15.75" customHeight="1">
      <c r="A60" s="1" t="s">
        <v>165</v>
      </c>
      <c r="B60" s="37">
        <v>0.3802136419185586</v>
      </c>
      <c r="C60" s="37">
        <v>100</v>
      </c>
      <c r="D60" s="37">
        <v>97.96104522889635</v>
      </c>
      <c r="E60" s="37">
        <v>97.83373811717563</v>
      </c>
      <c r="F60" s="80">
        <f t="shared" si="0"/>
        <v>-0.12995687359527608</v>
      </c>
      <c r="G60" s="75"/>
    </row>
    <row r="61" spans="1:7" ht="13.5">
      <c r="A61" s="1" t="s">
        <v>58</v>
      </c>
      <c r="B61" s="37">
        <v>0.029630010888360994</v>
      </c>
      <c r="C61" s="37">
        <v>100</v>
      </c>
      <c r="D61" s="37">
        <v>95.02388619409336</v>
      </c>
      <c r="E61" s="37">
        <v>94.94797147753289</v>
      </c>
      <c r="F61" s="80">
        <f t="shared" si="0"/>
        <v>-0.07989014089091029</v>
      </c>
      <c r="G61" s="75"/>
    </row>
    <row r="62" spans="1:7" s="36" customFormat="1" ht="13.5" customHeight="1">
      <c r="A62" s="3" t="s">
        <v>167</v>
      </c>
      <c r="B62" s="35">
        <v>3.1212250997140782</v>
      </c>
      <c r="C62" s="35">
        <v>100</v>
      </c>
      <c r="D62" s="35">
        <v>95.97234750834912</v>
      </c>
      <c r="E62" s="35">
        <v>95.88498012541011</v>
      </c>
      <c r="F62" s="80">
        <f t="shared" si="0"/>
        <v>-0.09103391258759075</v>
      </c>
      <c r="G62" s="75"/>
    </row>
    <row r="63" spans="1:7" ht="13.5">
      <c r="A63" s="1" t="s">
        <v>59</v>
      </c>
      <c r="B63" s="37">
        <v>2.3941499679208853</v>
      </c>
      <c r="C63" s="37">
        <v>100</v>
      </c>
      <c r="D63" s="37">
        <v>94.7491969098395</v>
      </c>
      <c r="E63" s="37">
        <v>94.63529708226835</v>
      </c>
      <c r="F63" s="80">
        <f t="shared" si="0"/>
        <v>-0.12021191871370718</v>
      </c>
      <c r="G63" s="75"/>
    </row>
    <row r="64" spans="1:7" ht="13.5">
      <c r="A64" s="1" t="s">
        <v>60</v>
      </c>
      <c r="B64" s="37">
        <v>0.727075131793193</v>
      </c>
      <c r="C64" s="37">
        <v>100</v>
      </c>
      <c r="D64" s="37">
        <v>100.00000000000004</v>
      </c>
      <c r="E64" s="37">
        <v>100.00000000000004</v>
      </c>
      <c r="F64" s="80">
        <f t="shared" si="0"/>
        <v>0</v>
      </c>
      <c r="G64" s="75"/>
    </row>
    <row r="65" spans="1:7" s="36" customFormat="1" ht="13.5" customHeight="1">
      <c r="A65" s="3" t="s">
        <v>137</v>
      </c>
      <c r="B65" s="35">
        <v>1.4238415288433024</v>
      </c>
      <c r="C65" s="35">
        <v>100</v>
      </c>
      <c r="D65" s="35">
        <v>98.8570994096429</v>
      </c>
      <c r="E65" s="35">
        <v>99.28743105187175</v>
      </c>
      <c r="F65" s="80">
        <f t="shared" si="0"/>
        <v>0.4353067658253309</v>
      </c>
      <c r="G65" s="75"/>
    </row>
    <row r="66" spans="1:7" s="36" customFormat="1" ht="13.5">
      <c r="A66" s="3" t="s">
        <v>138</v>
      </c>
      <c r="B66" s="35">
        <v>0.5857857111999213</v>
      </c>
      <c r="C66" s="35">
        <v>100</v>
      </c>
      <c r="D66" s="35">
        <v>98.80771967976526</v>
      </c>
      <c r="E66" s="35">
        <v>98.77619775640116</v>
      </c>
      <c r="F66" s="80">
        <f t="shared" si="0"/>
        <v>-0.03190228806641926</v>
      </c>
      <c r="G66" s="75"/>
    </row>
    <row r="67" spans="1:7" ht="13.5">
      <c r="A67" s="1" t="s">
        <v>154</v>
      </c>
      <c r="B67" s="37">
        <v>0.5857857111999213</v>
      </c>
      <c r="C67" s="37">
        <v>100</v>
      </c>
      <c r="D67" s="37">
        <v>98.80771967976526</v>
      </c>
      <c r="E67" s="37">
        <v>98.77619775640116</v>
      </c>
      <c r="F67" s="80">
        <f t="shared" si="0"/>
        <v>-0.03190228806641926</v>
      </c>
      <c r="G67" s="75"/>
    </row>
    <row r="68" spans="1:7" s="36" customFormat="1" ht="13.5" customHeight="1">
      <c r="A68" s="3" t="s">
        <v>102</v>
      </c>
      <c r="B68" s="35">
        <v>0.8186292652422213</v>
      </c>
      <c r="C68" s="35">
        <v>100</v>
      </c>
      <c r="D68" s="35">
        <v>98.91462353621252</v>
      </c>
      <c r="E68" s="35">
        <v>99.66104534523618</v>
      </c>
      <c r="F68" s="80">
        <f t="shared" si="0"/>
        <v>0.7546121921501197</v>
      </c>
      <c r="G68" s="75"/>
    </row>
    <row r="69" spans="1:7" ht="13.5">
      <c r="A69" s="1" t="s">
        <v>155</v>
      </c>
      <c r="B69" s="37">
        <v>0.5872248295398445</v>
      </c>
      <c r="C69" s="37">
        <v>100</v>
      </c>
      <c r="D69" s="37">
        <v>99.56762722726836</v>
      </c>
      <c r="E69" s="37">
        <v>100.53236950206727</v>
      </c>
      <c r="F69" s="80">
        <f aca="true" t="shared" si="1" ref="F69:F132">E69/D69*100-100</f>
        <v>0.9689316715329852</v>
      </c>
      <c r="G69" s="75"/>
    </row>
    <row r="70" spans="1:7" ht="13.5">
      <c r="A70" s="1" t="s">
        <v>156</v>
      </c>
      <c r="B70" s="37">
        <v>0.024606385492842095</v>
      </c>
      <c r="C70" s="37">
        <v>100</v>
      </c>
      <c r="D70" s="37">
        <v>97.19410503500096</v>
      </c>
      <c r="E70" s="37">
        <v>98.25721103322284</v>
      </c>
      <c r="F70" s="80">
        <f t="shared" si="1"/>
        <v>1.093796787201299</v>
      </c>
      <c r="G70" s="75"/>
    </row>
    <row r="71" spans="1:7" ht="13.5" customHeight="1">
      <c r="A71" s="1" t="s">
        <v>157</v>
      </c>
      <c r="B71" s="37">
        <v>0.20679805020953484</v>
      </c>
      <c r="C71" s="37">
        <v>100</v>
      </c>
      <c r="D71" s="37">
        <v>97.26507104122939</v>
      </c>
      <c r="E71" s="37">
        <v>97.3538674451729</v>
      </c>
      <c r="F71" s="80">
        <f t="shared" si="1"/>
        <v>0.09129320833567078</v>
      </c>
      <c r="G71" s="75"/>
    </row>
    <row r="72" spans="1:7" s="36" customFormat="1" ht="13.5">
      <c r="A72" s="3" t="s">
        <v>103</v>
      </c>
      <c r="B72" s="35">
        <v>0.01942655240115956</v>
      </c>
      <c r="C72" s="35">
        <v>100</v>
      </c>
      <c r="D72" s="35">
        <v>97.92203934818599</v>
      </c>
      <c r="E72" s="35">
        <v>98.9590951354998</v>
      </c>
      <c r="F72" s="80">
        <f t="shared" si="1"/>
        <v>1.0590626933598628</v>
      </c>
      <c r="G72" s="75"/>
    </row>
    <row r="73" spans="1:7" ht="13.5">
      <c r="A73" s="1" t="s">
        <v>158</v>
      </c>
      <c r="B73" s="37">
        <v>0.01942655240115956</v>
      </c>
      <c r="C73" s="37">
        <v>100</v>
      </c>
      <c r="D73" s="37">
        <v>97.92203934818599</v>
      </c>
      <c r="E73" s="37">
        <v>98.9590951354998</v>
      </c>
      <c r="F73" s="80">
        <f t="shared" si="1"/>
        <v>1.0590626933598628</v>
      </c>
      <c r="G73" s="75"/>
    </row>
    <row r="74" spans="1:7" s="36" customFormat="1" ht="13.5" customHeight="1">
      <c r="A74" s="54" t="s">
        <v>62</v>
      </c>
      <c r="B74" s="35">
        <v>8.394706536547227</v>
      </c>
      <c r="C74" s="35">
        <v>100</v>
      </c>
      <c r="D74" s="35">
        <v>99.26536181347201</v>
      </c>
      <c r="E74" s="35">
        <v>100.09696121459298</v>
      </c>
      <c r="F74" s="80">
        <f t="shared" si="1"/>
        <v>0.8377538608921924</v>
      </c>
      <c r="G74" s="75"/>
    </row>
    <row r="75" spans="1:7" s="36" customFormat="1" ht="13.5">
      <c r="A75" s="3" t="s">
        <v>63</v>
      </c>
      <c r="B75" s="35">
        <v>0.5939627278843023</v>
      </c>
      <c r="C75" s="35">
        <v>100</v>
      </c>
      <c r="D75" s="35">
        <v>101.28457378883266</v>
      </c>
      <c r="E75" s="35">
        <v>100.42761521005411</v>
      </c>
      <c r="F75" s="80">
        <f t="shared" si="1"/>
        <v>-0.8460899293165909</v>
      </c>
      <c r="G75" s="75"/>
    </row>
    <row r="76" spans="1:7" ht="13.5">
      <c r="A76" s="1" t="s">
        <v>64</v>
      </c>
      <c r="B76" s="37">
        <v>0.3869392152694931</v>
      </c>
      <c r="C76" s="37">
        <v>100</v>
      </c>
      <c r="D76" s="37">
        <v>101.83301927256342</v>
      </c>
      <c r="E76" s="37">
        <v>101.20499107335998</v>
      </c>
      <c r="F76" s="80">
        <f t="shared" si="1"/>
        <v>-0.6167235378953819</v>
      </c>
      <c r="G76" s="75"/>
    </row>
    <row r="77" spans="1:7" ht="13.5" customHeight="1">
      <c r="A77" s="1" t="s">
        <v>65</v>
      </c>
      <c r="B77" s="37">
        <v>0.03276695553481115</v>
      </c>
      <c r="C77" s="37">
        <v>100</v>
      </c>
      <c r="D77" s="37">
        <v>102.11042890625077</v>
      </c>
      <c r="E77" s="37">
        <v>99.00413473579003</v>
      </c>
      <c r="F77" s="80">
        <f t="shared" si="1"/>
        <v>-3.0420929612514698</v>
      </c>
      <c r="G77" s="75"/>
    </row>
    <row r="78" spans="1:7" ht="13.5">
      <c r="A78" s="1" t="s">
        <v>66</v>
      </c>
      <c r="B78" s="37">
        <v>0.13606691382513986</v>
      </c>
      <c r="C78" s="37">
        <v>100</v>
      </c>
      <c r="D78" s="37">
        <v>99.60525121062962</v>
      </c>
      <c r="E78" s="37">
        <v>99.87238471660287</v>
      </c>
      <c r="F78" s="80">
        <f t="shared" si="1"/>
        <v>0.2681921914019938</v>
      </c>
      <c r="G78" s="75"/>
    </row>
    <row r="79" spans="1:7" ht="13.5">
      <c r="A79" s="1" t="s">
        <v>67</v>
      </c>
      <c r="B79" s="37">
        <v>0.03818964325485823</v>
      </c>
      <c r="C79" s="37">
        <v>100</v>
      </c>
      <c r="D79" s="37">
        <v>101.00241397920453</v>
      </c>
      <c r="E79" s="37">
        <v>95.75080835394667</v>
      </c>
      <c r="F79" s="80">
        <f t="shared" si="1"/>
        <v>-5.199485258183159</v>
      </c>
      <c r="G79" s="75"/>
    </row>
    <row r="80" spans="1:7" s="36" customFormat="1" ht="13.5" customHeight="1">
      <c r="A80" s="3" t="s">
        <v>68</v>
      </c>
      <c r="B80" s="35">
        <v>6.501913450854534</v>
      </c>
      <c r="C80" s="35">
        <v>100</v>
      </c>
      <c r="D80" s="35">
        <v>98.93838394990824</v>
      </c>
      <c r="E80" s="35">
        <v>99.98148365497414</v>
      </c>
      <c r="F80" s="80">
        <f t="shared" si="1"/>
        <v>1.054292240708122</v>
      </c>
      <c r="G80" s="75"/>
    </row>
    <row r="81" spans="1:7" ht="13.5">
      <c r="A81" s="1" t="s">
        <v>69</v>
      </c>
      <c r="B81" s="37">
        <v>0.6109315907327668</v>
      </c>
      <c r="C81" s="37">
        <v>100</v>
      </c>
      <c r="D81" s="37">
        <v>98.45397595846258</v>
      </c>
      <c r="E81" s="37">
        <v>99.54639060013689</v>
      </c>
      <c r="F81" s="80">
        <f t="shared" si="1"/>
        <v>1.1095688427404866</v>
      </c>
      <c r="G81" s="75"/>
    </row>
    <row r="82" spans="1:7" ht="13.5">
      <c r="A82" s="1" t="s">
        <v>70</v>
      </c>
      <c r="B82" s="37">
        <v>5.890981860121768</v>
      </c>
      <c r="C82" s="37">
        <v>100</v>
      </c>
      <c r="D82" s="37">
        <v>98.98862008232294</v>
      </c>
      <c r="E82" s="37">
        <v>100.02660552063597</v>
      </c>
      <c r="F82" s="80">
        <f t="shared" si="1"/>
        <v>1.0485906738065438</v>
      </c>
      <c r="G82" s="75"/>
    </row>
    <row r="83" spans="1:7" s="36" customFormat="1" ht="13.5" customHeight="1">
      <c r="A83" s="3" t="s">
        <v>71</v>
      </c>
      <c r="B83" s="35">
        <v>1.2988303578083908</v>
      </c>
      <c r="C83" s="35">
        <v>100</v>
      </c>
      <c r="D83" s="35">
        <v>99.97880765388075</v>
      </c>
      <c r="E83" s="35">
        <v>100.52382908513081</v>
      </c>
      <c r="F83" s="80">
        <f t="shared" si="1"/>
        <v>0.5451369585611587</v>
      </c>
      <c r="G83" s="75"/>
    </row>
    <row r="84" spans="1:7" ht="13.5">
      <c r="A84" s="1" t="s">
        <v>168</v>
      </c>
      <c r="B84" s="37">
        <v>1.2988303578083908</v>
      </c>
      <c r="C84" s="37">
        <v>100</v>
      </c>
      <c r="D84" s="37">
        <v>99.97880765388075</v>
      </c>
      <c r="E84" s="37">
        <v>100.52382908513081</v>
      </c>
      <c r="F84" s="80">
        <f t="shared" si="1"/>
        <v>0.5451369585611587</v>
      </c>
      <c r="G84" s="75"/>
    </row>
    <row r="85" spans="1:7" s="36" customFormat="1" ht="13.5">
      <c r="A85" s="3" t="s">
        <v>72</v>
      </c>
      <c r="B85" s="35">
        <v>2.6548579684021067</v>
      </c>
      <c r="C85" s="35">
        <v>100</v>
      </c>
      <c r="D85" s="35">
        <v>100.64976735930185</v>
      </c>
      <c r="E85" s="35">
        <v>100.97821426158717</v>
      </c>
      <c r="F85" s="80">
        <f t="shared" si="1"/>
        <v>0.32632653895048236</v>
      </c>
      <c r="G85" s="75"/>
    </row>
    <row r="86" spans="1:7" s="36" customFormat="1" ht="13.5" customHeight="1">
      <c r="A86" s="3" t="s">
        <v>73</v>
      </c>
      <c r="B86" s="35">
        <v>0.011208809958396699</v>
      </c>
      <c r="C86" s="35">
        <v>100</v>
      </c>
      <c r="D86" s="35">
        <v>100.07119115847443</v>
      </c>
      <c r="E86" s="35">
        <v>100.07119115847443</v>
      </c>
      <c r="F86" s="80">
        <f t="shared" si="1"/>
        <v>0</v>
      </c>
      <c r="G86" s="75"/>
    </row>
    <row r="87" spans="1:7" ht="13.5">
      <c r="A87" s="1" t="s">
        <v>104</v>
      </c>
      <c r="B87" s="37">
        <v>0.011208809958396699</v>
      </c>
      <c r="C87" s="37">
        <v>100</v>
      </c>
      <c r="D87" s="37">
        <v>100.07119115847443</v>
      </c>
      <c r="E87" s="37">
        <v>100.07119115847443</v>
      </c>
      <c r="F87" s="80">
        <f t="shared" si="1"/>
        <v>0</v>
      </c>
      <c r="G87" s="75"/>
    </row>
    <row r="88" spans="1:7" s="36" customFormat="1" ht="13.5">
      <c r="A88" s="3" t="s">
        <v>74</v>
      </c>
      <c r="B88" s="35">
        <v>0.35472186168736686</v>
      </c>
      <c r="C88" s="35">
        <v>100</v>
      </c>
      <c r="D88" s="35">
        <v>99.64124397345364</v>
      </c>
      <c r="E88" s="35">
        <v>99.48035318175883</v>
      </c>
      <c r="F88" s="80">
        <f t="shared" si="1"/>
        <v>-0.16147007532109114</v>
      </c>
      <c r="G88" s="75"/>
    </row>
    <row r="89" spans="1:7" ht="15.75" customHeight="1">
      <c r="A89" s="1" t="s">
        <v>105</v>
      </c>
      <c r="B89" s="37">
        <v>0.35472186168736686</v>
      </c>
      <c r="C89" s="37">
        <v>100</v>
      </c>
      <c r="D89" s="37">
        <v>99.64124397345364</v>
      </c>
      <c r="E89" s="37">
        <v>99.48035318175883</v>
      </c>
      <c r="F89" s="80">
        <f t="shared" si="1"/>
        <v>-0.16147007532109114</v>
      </c>
      <c r="G89" s="75"/>
    </row>
    <row r="90" spans="1:7" s="36" customFormat="1" ht="13.5">
      <c r="A90" s="3" t="s">
        <v>75</v>
      </c>
      <c r="B90" s="35">
        <v>2.288927296756343</v>
      </c>
      <c r="C90" s="35">
        <v>100</v>
      </c>
      <c r="D90" s="35">
        <v>100.80889449461148</v>
      </c>
      <c r="E90" s="35">
        <v>101.21478390761469</v>
      </c>
      <c r="F90" s="80">
        <f t="shared" si="1"/>
        <v>0.40263254054919173</v>
      </c>
      <c r="G90" s="75"/>
    </row>
    <row r="91" spans="1:7" ht="13.5">
      <c r="A91" s="1" t="s">
        <v>106</v>
      </c>
      <c r="B91" s="37">
        <v>2.288927296756343</v>
      </c>
      <c r="C91" s="37">
        <v>100</v>
      </c>
      <c r="D91" s="37">
        <v>100.80889449461148</v>
      </c>
      <c r="E91" s="37">
        <v>101.21478390761469</v>
      </c>
      <c r="F91" s="80">
        <f t="shared" si="1"/>
        <v>0.40263254054919173</v>
      </c>
      <c r="G91" s="75"/>
    </row>
    <row r="92" spans="1:7" s="36" customFormat="1" ht="13.5" customHeight="1">
      <c r="A92" s="3" t="s">
        <v>76</v>
      </c>
      <c r="B92" s="35">
        <v>2.2688956368227204</v>
      </c>
      <c r="C92" s="35">
        <v>100</v>
      </c>
      <c r="D92" s="35">
        <v>97.39718740324568</v>
      </c>
      <c r="E92" s="35">
        <v>97.3708912969994</v>
      </c>
      <c r="F92" s="80">
        <f t="shared" si="1"/>
        <v>-0.02699883533331615</v>
      </c>
      <c r="G92" s="75"/>
    </row>
    <row r="93" spans="1:7" s="36" customFormat="1" ht="13.5">
      <c r="A93" s="3" t="s">
        <v>77</v>
      </c>
      <c r="B93" s="35">
        <v>0.3620784413013892</v>
      </c>
      <c r="C93" s="35">
        <v>100</v>
      </c>
      <c r="D93" s="35">
        <v>99.93188428441624</v>
      </c>
      <c r="E93" s="35">
        <v>99.26331232269746</v>
      </c>
      <c r="F93" s="80">
        <f t="shared" si="1"/>
        <v>-0.669027674706868</v>
      </c>
      <c r="G93" s="75"/>
    </row>
    <row r="94" spans="1:7" ht="13.5">
      <c r="A94" s="1" t="s">
        <v>78</v>
      </c>
      <c r="B94" s="37">
        <v>0.20030886095422637</v>
      </c>
      <c r="C94" s="37">
        <v>100</v>
      </c>
      <c r="D94" s="37">
        <v>100.98319555062254</v>
      </c>
      <c r="E94" s="37">
        <v>101.74526173226762</v>
      </c>
      <c r="F94" s="80">
        <f t="shared" si="1"/>
        <v>0.7546465305339467</v>
      </c>
      <c r="G94" s="75"/>
    </row>
    <row r="95" spans="1:7" ht="13.5" customHeight="1">
      <c r="A95" s="1" t="s">
        <v>107</v>
      </c>
      <c r="B95" s="37">
        <v>0.02958455458847561</v>
      </c>
      <c r="C95" s="37">
        <v>100</v>
      </c>
      <c r="D95" s="37">
        <v>96.64682958208022</v>
      </c>
      <c r="E95" s="37">
        <v>83.57108205038689</v>
      </c>
      <c r="F95" s="80">
        <f t="shared" si="1"/>
        <v>-13.529411764705998</v>
      </c>
      <c r="G95" s="75"/>
    </row>
    <row r="96" spans="1:7" ht="13.5">
      <c r="A96" s="1" t="s">
        <v>173</v>
      </c>
      <c r="B96" s="37">
        <v>0.045817075294876025</v>
      </c>
      <c r="C96" s="37">
        <v>100</v>
      </c>
      <c r="D96" s="37">
        <v>96.86777067564067</v>
      </c>
      <c r="E96" s="37">
        <v>95.37429432725247</v>
      </c>
      <c r="F96" s="80">
        <f t="shared" si="1"/>
        <v>-1.5417680596666798</v>
      </c>
      <c r="G96" s="75"/>
    </row>
    <row r="97" spans="1:7" ht="13.5">
      <c r="A97" s="1" t="s">
        <v>172</v>
      </c>
      <c r="B97" s="37">
        <v>0.08636795046381117</v>
      </c>
      <c r="C97" s="37">
        <v>100</v>
      </c>
      <c r="D97" s="37">
        <v>100.24436873849507</v>
      </c>
      <c r="E97" s="37">
        <v>100.94535541240103</v>
      </c>
      <c r="F97" s="80">
        <f t="shared" si="1"/>
        <v>0.6992778574271767</v>
      </c>
      <c r="G97" s="75"/>
    </row>
    <row r="98" spans="1:7" s="36" customFormat="1" ht="13.5" customHeight="1">
      <c r="A98" s="3" t="s">
        <v>79</v>
      </c>
      <c r="B98" s="35">
        <v>0.5583414878213195</v>
      </c>
      <c r="C98" s="35">
        <v>100</v>
      </c>
      <c r="D98" s="35">
        <v>95.28843739784095</v>
      </c>
      <c r="E98" s="35">
        <v>95.09273185399847</v>
      </c>
      <c r="F98" s="80">
        <f t="shared" si="1"/>
        <v>-0.20538225747725392</v>
      </c>
      <c r="G98" s="75"/>
    </row>
    <row r="99" spans="1:7" ht="13.5">
      <c r="A99" s="1" t="s">
        <v>171</v>
      </c>
      <c r="B99" s="37">
        <v>0.07189014828694472</v>
      </c>
      <c r="C99" s="37">
        <v>100</v>
      </c>
      <c r="D99" s="37">
        <v>101.20788547698837</v>
      </c>
      <c r="E99" s="37">
        <v>101.64268595119472</v>
      </c>
      <c r="F99" s="80">
        <f t="shared" si="1"/>
        <v>0.429611262163192</v>
      </c>
      <c r="G99" s="75"/>
    </row>
    <row r="100" spans="1:7" ht="13.5">
      <c r="A100" s="1" t="s">
        <v>170</v>
      </c>
      <c r="B100" s="37">
        <v>0.40200183306700576</v>
      </c>
      <c r="C100" s="37">
        <v>100</v>
      </c>
      <c r="D100" s="37">
        <v>93.94449937245174</v>
      </c>
      <c r="E100" s="37">
        <v>93.85361298698179</v>
      </c>
      <c r="F100" s="80">
        <f t="shared" si="1"/>
        <v>-0.09674476534237897</v>
      </c>
      <c r="G100" s="75"/>
    </row>
    <row r="101" spans="1:7" ht="13.5" customHeight="1">
      <c r="A101" s="1" t="s">
        <v>108</v>
      </c>
      <c r="B101" s="37">
        <v>0.08444950646736901</v>
      </c>
      <c r="C101" s="37">
        <v>100</v>
      </c>
      <c r="D101" s="37">
        <v>96.64682958208026</v>
      </c>
      <c r="E101" s="37">
        <v>95.41542035448151</v>
      </c>
      <c r="F101" s="80">
        <f t="shared" si="1"/>
        <v>-1.2741330811611817</v>
      </c>
      <c r="G101" s="75"/>
    </row>
    <row r="102" spans="1:7" s="36" customFormat="1" ht="15.75" customHeight="1">
      <c r="A102" s="3" t="s">
        <v>80</v>
      </c>
      <c r="B102" s="35">
        <v>0.5210031088712598</v>
      </c>
      <c r="C102" s="35">
        <v>100</v>
      </c>
      <c r="D102" s="35">
        <v>100.47531902156264</v>
      </c>
      <c r="E102" s="35">
        <v>100.48265984875596</v>
      </c>
      <c r="F102" s="80">
        <f t="shared" si="1"/>
        <v>0.007306099910707076</v>
      </c>
      <c r="G102" s="75"/>
    </row>
    <row r="103" spans="1:7" ht="15.75" customHeight="1">
      <c r="A103" s="1" t="s">
        <v>169</v>
      </c>
      <c r="B103" s="37">
        <v>0.06302958381913706</v>
      </c>
      <c r="C103" s="37">
        <v>100</v>
      </c>
      <c r="D103" s="37">
        <v>100.96552127523806</v>
      </c>
      <c r="E103" s="37">
        <v>101.02620061908988</v>
      </c>
      <c r="F103" s="80">
        <f t="shared" si="1"/>
        <v>0.060099074501280825</v>
      </c>
      <c r="G103" s="75"/>
    </row>
    <row r="104" spans="1:7" ht="13.5" customHeight="1">
      <c r="A104" s="1" t="s">
        <v>109</v>
      </c>
      <c r="B104" s="37">
        <v>0.4579735250521227</v>
      </c>
      <c r="C104" s="37">
        <v>100</v>
      </c>
      <c r="D104" s="37">
        <v>100.40785389018228</v>
      </c>
      <c r="E104" s="37">
        <v>100.40785389018228</v>
      </c>
      <c r="F104" s="80">
        <f t="shared" si="1"/>
        <v>0</v>
      </c>
      <c r="G104" s="75"/>
    </row>
    <row r="105" spans="1:7" s="36" customFormat="1" ht="13.5">
      <c r="A105" s="3" t="s">
        <v>81</v>
      </c>
      <c r="B105" s="35">
        <v>0.8274725988287517</v>
      </c>
      <c r="C105" s="35">
        <v>100</v>
      </c>
      <c r="D105" s="35">
        <v>95.77287667077509</v>
      </c>
      <c r="E105" s="35">
        <v>96.12075320978231</v>
      </c>
      <c r="F105" s="80">
        <f t="shared" si="1"/>
        <v>0.3632307508137984</v>
      </c>
      <c r="G105" s="75"/>
    </row>
    <row r="106" spans="1:7" ht="13.5">
      <c r="A106" s="4" t="s">
        <v>82</v>
      </c>
      <c r="B106" s="45">
        <v>0.23933790980384728</v>
      </c>
      <c r="C106" s="45">
        <v>100</v>
      </c>
      <c r="D106" s="45">
        <v>99.09949011501278</v>
      </c>
      <c r="E106" s="45">
        <v>99.33469001478989</v>
      </c>
      <c r="F106" s="80">
        <f t="shared" si="1"/>
        <v>0.23733714422155572</v>
      </c>
      <c r="G106" s="75"/>
    </row>
    <row r="107" spans="1:7" ht="13.5" customHeight="1">
      <c r="A107" s="4" t="s">
        <v>163</v>
      </c>
      <c r="B107" s="45">
        <v>0.057325640576260495</v>
      </c>
      <c r="C107" s="45">
        <v>100</v>
      </c>
      <c r="D107" s="45">
        <v>101.92708106484694</v>
      </c>
      <c r="E107" s="45">
        <v>100.986875418279</v>
      </c>
      <c r="F107" s="80">
        <f t="shared" si="1"/>
        <v>-0.9224296788895288</v>
      </c>
      <c r="G107" s="75"/>
    </row>
    <row r="108" spans="1:7" ht="13.5">
      <c r="A108" s="4" t="s">
        <v>164</v>
      </c>
      <c r="B108" s="45">
        <v>0.530809048448644</v>
      </c>
      <c r="C108" s="45">
        <v>100</v>
      </c>
      <c r="D108" s="45">
        <v>93.608297108775</v>
      </c>
      <c r="E108" s="45">
        <v>94.14608738044116</v>
      </c>
      <c r="F108" s="80">
        <f>E108/D108*100-100</f>
        <v>0.5745113288849097</v>
      </c>
      <c r="G108" s="75"/>
    </row>
    <row r="109" spans="1:7" s="36" customFormat="1" ht="13.5">
      <c r="A109" s="3" t="s">
        <v>83</v>
      </c>
      <c r="B109" s="35">
        <v>4.253192936027786</v>
      </c>
      <c r="C109" s="35">
        <v>100</v>
      </c>
      <c r="D109" s="35">
        <v>99.99999999999999</v>
      </c>
      <c r="E109" s="35">
        <v>100.1690484906426</v>
      </c>
      <c r="F109" s="80">
        <f t="shared" si="1"/>
        <v>0.1690484906426093</v>
      </c>
      <c r="G109" s="75"/>
    </row>
    <row r="110" spans="1:7" s="36" customFormat="1" ht="13.5" customHeight="1">
      <c r="A110" s="3" t="s">
        <v>110</v>
      </c>
      <c r="B110" s="35">
        <v>1.3482765232759206</v>
      </c>
      <c r="C110" s="35">
        <v>100</v>
      </c>
      <c r="D110" s="35">
        <v>99.99999999999999</v>
      </c>
      <c r="E110" s="35">
        <v>99.99999999999999</v>
      </c>
      <c r="F110" s="80">
        <f t="shared" si="1"/>
        <v>0</v>
      </c>
      <c r="G110" s="75"/>
    </row>
    <row r="111" spans="1:7" ht="13.5">
      <c r="A111" s="1" t="s">
        <v>110</v>
      </c>
      <c r="B111" s="37">
        <v>1.3482765232759206</v>
      </c>
      <c r="C111" s="37">
        <v>100</v>
      </c>
      <c r="D111" s="37">
        <v>99.99999999999999</v>
      </c>
      <c r="E111" s="37">
        <v>99.99999999999999</v>
      </c>
      <c r="F111" s="80">
        <f t="shared" si="1"/>
        <v>0</v>
      </c>
      <c r="G111" s="75"/>
    </row>
    <row r="112" spans="1:7" s="36" customFormat="1" ht="13.5">
      <c r="A112" s="3" t="s">
        <v>113</v>
      </c>
      <c r="B112" s="35">
        <v>1.3482765232759206</v>
      </c>
      <c r="C112" s="35">
        <v>100</v>
      </c>
      <c r="D112" s="35">
        <v>99.99999999999999</v>
      </c>
      <c r="E112" s="35">
        <v>99.99999999999999</v>
      </c>
      <c r="F112" s="80">
        <f t="shared" si="1"/>
        <v>0</v>
      </c>
      <c r="G112" s="75"/>
    </row>
    <row r="113" spans="1:7" ht="13.5" customHeight="1">
      <c r="A113" s="1" t="s">
        <v>159</v>
      </c>
      <c r="B113" s="37">
        <v>1.3482765232759206</v>
      </c>
      <c r="C113" s="37">
        <v>100</v>
      </c>
      <c r="D113" s="37">
        <v>99.99999999999999</v>
      </c>
      <c r="E113" s="37">
        <v>99.99999999999999</v>
      </c>
      <c r="F113" s="80">
        <f t="shared" si="1"/>
        <v>0</v>
      </c>
      <c r="G113" s="75"/>
    </row>
    <row r="114" spans="1:7" s="36" customFormat="1" ht="13.5">
      <c r="A114" s="2" t="s">
        <v>152</v>
      </c>
      <c r="B114" s="35">
        <v>0.08158322684566398</v>
      </c>
      <c r="C114" s="35">
        <v>100</v>
      </c>
      <c r="D114" s="35">
        <v>99.99999999999999</v>
      </c>
      <c r="E114" s="35">
        <v>99.99999999999999</v>
      </c>
      <c r="F114" s="80">
        <f t="shared" si="1"/>
        <v>0</v>
      </c>
      <c r="G114" s="75"/>
    </row>
    <row r="115" spans="1:7" ht="13.5" customHeight="1">
      <c r="A115" s="1" t="s">
        <v>153</v>
      </c>
      <c r="B115" s="37">
        <v>0.08158322684566398</v>
      </c>
      <c r="C115" s="37">
        <v>100</v>
      </c>
      <c r="D115" s="37">
        <v>99.99999999999999</v>
      </c>
      <c r="E115" s="37">
        <v>99.99999999999999</v>
      </c>
      <c r="F115" s="80">
        <f>E115/D115*100-100</f>
        <v>0</v>
      </c>
      <c r="G115" s="75"/>
    </row>
    <row r="116" spans="1:7" s="36" customFormat="1" ht="13.5" customHeight="1">
      <c r="A116" s="3" t="s">
        <v>114</v>
      </c>
      <c r="B116" s="35">
        <v>1.3482765232759206</v>
      </c>
      <c r="C116" s="35">
        <v>100</v>
      </c>
      <c r="D116" s="35">
        <v>99.99999999999999</v>
      </c>
      <c r="E116" s="35">
        <v>100.51143305046809</v>
      </c>
      <c r="F116" s="80">
        <f t="shared" si="1"/>
        <v>0.5114330504680993</v>
      </c>
      <c r="G116" s="75"/>
    </row>
    <row r="117" spans="1:7" ht="13.5">
      <c r="A117" s="1" t="s">
        <v>84</v>
      </c>
      <c r="B117" s="37">
        <v>1.3482765232759206</v>
      </c>
      <c r="C117" s="37">
        <v>100</v>
      </c>
      <c r="D117" s="37">
        <v>99.99999999999999</v>
      </c>
      <c r="E117" s="37">
        <v>100.51143305046809</v>
      </c>
      <c r="F117" s="80">
        <f t="shared" si="1"/>
        <v>0.5114330504680993</v>
      </c>
      <c r="G117" s="75"/>
    </row>
    <row r="118" spans="1:7" s="36" customFormat="1" ht="13.5">
      <c r="A118" s="2" t="s">
        <v>85</v>
      </c>
      <c r="B118" s="35">
        <v>0.12678013935436025</v>
      </c>
      <c r="C118" s="35">
        <v>100</v>
      </c>
      <c r="D118" s="35">
        <v>100.00000000000001</v>
      </c>
      <c r="E118" s="35">
        <v>100.23223409615878</v>
      </c>
      <c r="F118" s="80">
        <f t="shared" si="1"/>
        <v>0.23223409615876278</v>
      </c>
      <c r="G118" s="75"/>
    </row>
    <row r="119" spans="1:7" ht="13.5" customHeight="1">
      <c r="A119" s="1" t="s">
        <v>85</v>
      </c>
      <c r="B119" s="37">
        <v>0.12678013935436025</v>
      </c>
      <c r="C119" s="37">
        <v>100</v>
      </c>
      <c r="D119" s="37">
        <v>100.00000000000001</v>
      </c>
      <c r="E119" s="37">
        <v>100.23223409615878</v>
      </c>
      <c r="F119" s="80">
        <f t="shared" si="1"/>
        <v>0.23223409615876278</v>
      </c>
      <c r="G119" s="75"/>
    </row>
    <row r="120" spans="1:7" s="36" customFormat="1" ht="13.5">
      <c r="A120" s="3" t="s">
        <v>86</v>
      </c>
      <c r="B120" s="35">
        <v>1.0808192579877245</v>
      </c>
      <c r="C120" s="35">
        <v>100</v>
      </c>
      <c r="D120" s="35">
        <v>99.10220751136467</v>
      </c>
      <c r="E120" s="35">
        <v>99.14057851080845</v>
      </c>
      <c r="F120" s="80">
        <f t="shared" si="1"/>
        <v>0.03871861223613848</v>
      </c>
      <c r="G120" s="75"/>
    </row>
    <row r="121" spans="1:7" s="36" customFormat="1" ht="13.5">
      <c r="A121" s="3" t="s">
        <v>87</v>
      </c>
      <c r="B121" s="35">
        <v>0.5427736629031386</v>
      </c>
      <c r="C121" s="35">
        <v>100</v>
      </c>
      <c r="D121" s="35">
        <v>98.21319430672663</v>
      </c>
      <c r="E121" s="35">
        <v>98.29212851092939</v>
      </c>
      <c r="F121" s="80">
        <f t="shared" si="1"/>
        <v>0.08037026466753616</v>
      </c>
      <c r="G121" s="75"/>
    </row>
    <row r="122" spans="1:7" ht="13.5" customHeight="1">
      <c r="A122" s="1" t="s">
        <v>88</v>
      </c>
      <c r="B122" s="37">
        <v>0.5427736629031386</v>
      </c>
      <c r="C122" s="37">
        <v>100</v>
      </c>
      <c r="D122" s="37">
        <v>98.21319430672663</v>
      </c>
      <c r="E122" s="37">
        <v>98.29212851092939</v>
      </c>
      <c r="F122" s="80">
        <f t="shared" si="1"/>
        <v>0.08037026466753616</v>
      </c>
      <c r="G122" s="75"/>
    </row>
    <row r="123" spans="1:7" s="36" customFormat="1" ht="13.5">
      <c r="A123" s="3" t="s">
        <v>89</v>
      </c>
      <c r="B123" s="35">
        <v>0.5380455950845859</v>
      </c>
      <c r="C123" s="35">
        <v>100</v>
      </c>
      <c r="D123" s="35">
        <v>99.99903290657078</v>
      </c>
      <c r="E123" s="35">
        <v>99.99648425268546</v>
      </c>
      <c r="F123" s="80">
        <f t="shared" si="1"/>
        <v>-0.0025486785334152273</v>
      </c>
      <c r="G123" s="75"/>
    </row>
    <row r="124" spans="1:7" ht="13.5">
      <c r="A124" s="1" t="s">
        <v>89</v>
      </c>
      <c r="B124" s="37">
        <v>0.5380455950845859</v>
      </c>
      <c r="C124" s="37">
        <v>100</v>
      </c>
      <c r="D124" s="37">
        <v>99.99903290657078</v>
      </c>
      <c r="E124" s="37">
        <v>99.99648425268546</v>
      </c>
      <c r="F124" s="80">
        <f t="shared" si="1"/>
        <v>-0.0025486785334152273</v>
      </c>
      <c r="G124" s="75"/>
    </row>
    <row r="125" spans="1:7" s="36" customFormat="1" ht="13.5" customHeight="1">
      <c r="A125" s="3" t="s">
        <v>90</v>
      </c>
      <c r="B125" s="35">
        <v>6.460721818470498</v>
      </c>
      <c r="C125" s="35">
        <v>100</v>
      </c>
      <c r="D125" s="35">
        <v>97.1809894486673</v>
      </c>
      <c r="E125" s="35">
        <v>97.38468782068159</v>
      </c>
      <c r="F125" s="80">
        <f t="shared" si="1"/>
        <v>0.20960722171065527</v>
      </c>
      <c r="G125" s="75"/>
    </row>
    <row r="126" spans="1:7" s="36" customFormat="1" ht="13.5">
      <c r="A126" s="3" t="s">
        <v>91</v>
      </c>
      <c r="B126" s="35">
        <v>2.8630270640633118</v>
      </c>
      <c r="C126" s="35">
        <v>100</v>
      </c>
      <c r="D126" s="35">
        <v>95.7331546402541</v>
      </c>
      <c r="E126" s="35">
        <v>95.54636175787867</v>
      </c>
      <c r="F126" s="80">
        <f t="shared" si="1"/>
        <v>-0.19511827754695332</v>
      </c>
      <c r="G126" s="75"/>
    </row>
    <row r="127" spans="1:7" ht="13.5">
      <c r="A127" s="1" t="s">
        <v>92</v>
      </c>
      <c r="B127" s="37">
        <v>0.927390026206551</v>
      </c>
      <c r="C127" s="37">
        <v>100</v>
      </c>
      <c r="D127" s="37">
        <v>96.68931883895125</v>
      </c>
      <c r="E127" s="37">
        <v>97.72623340034993</v>
      </c>
      <c r="F127" s="80">
        <f t="shared" si="1"/>
        <v>1.0724189329803835</v>
      </c>
      <c r="G127" s="75"/>
    </row>
    <row r="128" spans="1:7" ht="13.5" customHeight="1">
      <c r="A128" s="1" t="s">
        <v>93</v>
      </c>
      <c r="B128" s="37">
        <v>0.11295359829430958</v>
      </c>
      <c r="C128" s="37">
        <v>100</v>
      </c>
      <c r="D128" s="37">
        <v>102.55173775767368</v>
      </c>
      <c r="E128" s="37">
        <v>104.17067376959972</v>
      </c>
      <c r="F128" s="80">
        <f t="shared" si="1"/>
        <v>1.578652929072291</v>
      </c>
      <c r="G128" s="75"/>
    </row>
    <row r="129" spans="1:7" ht="13.5">
      <c r="A129" s="1" t="s">
        <v>94</v>
      </c>
      <c r="B129" s="37">
        <v>1.8226834395624512</v>
      </c>
      <c r="C129" s="37">
        <v>100</v>
      </c>
      <c r="D129" s="37">
        <v>94.82409901177554</v>
      </c>
      <c r="E129" s="37">
        <v>93.90277503889573</v>
      </c>
      <c r="F129" s="80">
        <f t="shared" si="1"/>
        <v>-0.9716137379437839</v>
      </c>
      <c r="G129" s="75"/>
    </row>
    <row r="130" spans="1:7" s="36" customFormat="1" ht="13.5">
      <c r="A130" s="3" t="s">
        <v>95</v>
      </c>
      <c r="B130" s="35">
        <v>0.24948795035615515</v>
      </c>
      <c r="C130" s="35">
        <v>100</v>
      </c>
      <c r="D130" s="35">
        <v>96.76134825514715</v>
      </c>
      <c r="E130" s="35">
        <v>94.378401068572</v>
      </c>
      <c r="F130" s="80">
        <f t="shared" si="1"/>
        <v>-2.4627056459482475</v>
      </c>
      <c r="G130" s="75"/>
    </row>
    <row r="131" spans="1:7" ht="13.5" customHeight="1">
      <c r="A131" s="1" t="s">
        <v>96</v>
      </c>
      <c r="B131" s="37">
        <v>0.033498395942870345</v>
      </c>
      <c r="C131" s="37">
        <v>100</v>
      </c>
      <c r="D131" s="37">
        <v>97.61098205922224</v>
      </c>
      <c r="E131" s="37">
        <v>96.31341350537446</v>
      </c>
      <c r="F131" s="80">
        <f t="shared" si="1"/>
        <v>-1.3293264000361518</v>
      </c>
      <c r="G131" s="75"/>
    </row>
    <row r="132" spans="1:7" ht="13.5">
      <c r="A132" s="1" t="s">
        <v>97</v>
      </c>
      <c r="B132" s="37">
        <v>0.2159895544132848</v>
      </c>
      <c r="C132" s="37">
        <v>100</v>
      </c>
      <c r="D132" s="37">
        <v>96.62957628287441</v>
      </c>
      <c r="E132" s="37">
        <v>94.07829482992325</v>
      </c>
      <c r="F132" s="80">
        <f t="shared" si="1"/>
        <v>-2.6402697301316067</v>
      </c>
      <c r="G132" s="75"/>
    </row>
    <row r="133" spans="1:7" s="36" customFormat="1" ht="13.5">
      <c r="A133" s="3" t="s">
        <v>181</v>
      </c>
      <c r="B133" s="35">
        <v>0.7509398154987288</v>
      </c>
      <c r="C133" s="35">
        <v>100</v>
      </c>
      <c r="D133" s="35">
        <v>100.87548747253666</v>
      </c>
      <c r="E133" s="35">
        <v>101.1415469875543</v>
      </c>
      <c r="F133" s="80">
        <f aca="true" t="shared" si="2" ref="F133:F141">E133/D133*100-100</f>
        <v>0.2637504131914028</v>
      </c>
      <c r="G133" s="75"/>
    </row>
    <row r="134" spans="1:7" ht="13.5" customHeight="1">
      <c r="A134" s="1" t="s">
        <v>98</v>
      </c>
      <c r="B134" s="37">
        <v>0.39029094170950823</v>
      </c>
      <c r="C134" s="37">
        <v>100</v>
      </c>
      <c r="D134" s="37">
        <v>101.68448285839918</v>
      </c>
      <c r="E134" s="37">
        <v>102.19639502895559</v>
      </c>
      <c r="F134" s="80">
        <f t="shared" si="2"/>
        <v>0.5034319457269305</v>
      </c>
      <c r="G134" s="75"/>
    </row>
    <row r="135" spans="1:7" ht="13.5">
      <c r="A135" s="1" t="s">
        <v>99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80">
        <f t="shared" si="2"/>
        <v>0</v>
      </c>
      <c r="G135" s="75"/>
    </row>
    <row r="136" spans="1:7" s="36" customFormat="1" ht="13.5">
      <c r="A136" s="3" t="s">
        <v>100</v>
      </c>
      <c r="B136" s="35">
        <v>1.0866547647260352</v>
      </c>
      <c r="C136" s="35">
        <v>100</v>
      </c>
      <c r="D136" s="35">
        <v>96.4087531791874</v>
      </c>
      <c r="E136" s="35">
        <v>96.95235394975018</v>
      </c>
      <c r="F136" s="80">
        <f t="shared" si="2"/>
        <v>0.5638500163490647</v>
      </c>
      <c r="G136" s="75"/>
    </row>
    <row r="137" spans="1:7" ht="13.5" customHeight="1">
      <c r="A137" s="1" t="s">
        <v>100</v>
      </c>
      <c r="B137" s="37">
        <v>1.0866547647260352</v>
      </c>
      <c r="C137" s="37">
        <v>100</v>
      </c>
      <c r="D137" s="37">
        <v>96.4087531791874</v>
      </c>
      <c r="E137" s="37">
        <v>96.95235394975018</v>
      </c>
      <c r="F137" s="80">
        <f t="shared" si="2"/>
        <v>0.5638500163490647</v>
      </c>
      <c r="G137" s="75"/>
    </row>
    <row r="138" spans="1:7" s="36" customFormat="1" ht="13.5">
      <c r="A138" s="3" t="s">
        <v>101</v>
      </c>
      <c r="B138" s="35">
        <v>1.5106122238262674</v>
      </c>
      <c r="C138" s="35">
        <v>100</v>
      </c>
      <c r="D138" s="35">
        <v>98.71327826696712</v>
      </c>
      <c r="E138" s="35">
        <v>99.8087593750896</v>
      </c>
      <c r="F138" s="80">
        <f t="shared" si="2"/>
        <v>1.1097606394549757</v>
      </c>
      <c r="G138" s="75"/>
    </row>
    <row r="139" spans="1:7" ht="13.5">
      <c r="A139" s="1" t="s">
        <v>101</v>
      </c>
      <c r="B139" s="37">
        <v>1.5106122238262674</v>
      </c>
      <c r="C139" s="37">
        <v>100</v>
      </c>
      <c r="D139" s="37">
        <v>98.71327826696712</v>
      </c>
      <c r="E139" s="37">
        <v>99.8087593750896</v>
      </c>
      <c r="F139" s="80">
        <f t="shared" si="2"/>
        <v>1.1097606394549757</v>
      </c>
      <c r="G139" s="75"/>
    </row>
    <row r="140" spans="1:7" ht="13.5" customHeight="1">
      <c r="A140" s="3" t="s">
        <v>115</v>
      </c>
      <c r="B140" s="35">
        <v>99.99999999999997</v>
      </c>
      <c r="C140" s="76">
        <v>100</v>
      </c>
      <c r="D140" s="76">
        <v>97.58240599776956</v>
      </c>
      <c r="E140" s="76">
        <v>97.6212998457596</v>
      </c>
      <c r="F140" s="80">
        <f>E140/D140*100-100</f>
        <v>0.03985743904586059</v>
      </c>
      <c r="G140" s="75"/>
    </row>
    <row r="141" spans="1:7" ht="13.5">
      <c r="A141" s="29" t="s">
        <v>116</v>
      </c>
      <c r="B141" s="35">
        <v>31.304130770747996</v>
      </c>
      <c r="C141" s="35">
        <f>C4</f>
        <v>100</v>
      </c>
      <c r="D141" s="35">
        <v>94.4492430541623</v>
      </c>
      <c r="E141" s="35">
        <f>E4</f>
        <v>94.08897596897931</v>
      </c>
      <c r="F141" s="80">
        <f t="shared" si="2"/>
        <v>-0.3814398861580912</v>
      </c>
      <c r="G141" s="75"/>
    </row>
    <row r="142" spans="1:7" ht="13.5">
      <c r="A142" s="29" t="s">
        <v>134</v>
      </c>
      <c r="B142" s="35">
        <f>B140-B141</f>
        <v>68.69586922925197</v>
      </c>
      <c r="C142" s="35">
        <f>(C140*$B$140-C141*$B$141)/$B$142</f>
        <v>100</v>
      </c>
      <c r="D142" s="35">
        <v>99.01016204210212</v>
      </c>
      <c r="E142" s="35">
        <f>(E140*$B$140-E141*$B$141)/$B$142</f>
        <v>99.23095017559748</v>
      </c>
      <c r="F142" s="80">
        <f>E142/D142*100-100</f>
        <v>0.22299542687494522</v>
      </c>
      <c r="G142" s="75"/>
    </row>
    <row r="143" spans="1:6" ht="13.5">
      <c r="A143" s="48"/>
      <c r="B143" s="49"/>
      <c r="C143" s="49"/>
      <c r="D143" s="49"/>
      <c r="E143" s="49"/>
      <c r="F143" s="71"/>
    </row>
    <row r="144" ht="13.5">
      <c r="F144" s="71"/>
    </row>
    <row r="145" spans="2:6" ht="13.5">
      <c r="B145" s="38"/>
      <c r="C145" s="38"/>
      <c r="D145" s="38"/>
      <c r="E145" s="38"/>
      <c r="F145" s="72"/>
    </row>
    <row r="146" spans="2:6" ht="13.5">
      <c r="B146" s="38"/>
      <c r="C146" s="38"/>
      <c r="D146" s="38"/>
      <c r="E146" s="38"/>
      <c r="F146" s="72"/>
    </row>
    <row r="147" spans="2:6" ht="13.5">
      <c r="B147" s="38"/>
      <c r="C147" s="38"/>
      <c r="D147" s="38"/>
      <c r="E147" s="38"/>
      <c r="F147" s="72"/>
    </row>
    <row r="148" spans="2:6" ht="13.5">
      <c r="B148" s="38"/>
      <c r="C148" s="38"/>
      <c r="D148" s="38"/>
      <c r="E148" s="38"/>
      <c r="F148" s="72"/>
    </row>
    <row r="149" spans="2:6" ht="13.5">
      <c r="B149" s="38"/>
      <c r="C149" s="38"/>
      <c r="D149" s="38"/>
      <c r="E149" s="38"/>
      <c r="F149" s="72"/>
    </row>
    <row r="150" spans="2:6" ht="13.5">
      <c r="B150" s="38"/>
      <c r="C150" s="38"/>
      <c r="D150" s="38"/>
      <c r="E150" s="38"/>
      <c r="F150" s="72"/>
    </row>
    <row r="151" spans="2:6" ht="13.5">
      <c r="B151" s="38"/>
      <c r="C151" s="38"/>
      <c r="D151" s="38"/>
      <c r="E151" s="38"/>
      <c r="F151" s="72"/>
    </row>
    <row r="152" spans="2:6" ht="13.5">
      <c r="B152" s="38"/>
      <c r="C152" s="38"/>
      <c r="D152" s="38"/>
      <c r="E152" s="38"/>
      <c r="F152" s="72"/>
    </row>
    <row r="153" spans="2:6" ht="13.5">
      <c r="B153" s="38"/>
      <c r="C153" s="38"/>
      <c r="D153" s="38"/>
      <c r="E153" s="38"/>
      <c r="F153" s="71"/>
    </row>
    <row r="154" spans="2:6" ht="13.5">
      <c r="B154" s="38"/>
      <c r="C154" s="38"/>
      <c r="D154" s="38"/>
      <c r="E154" s="38"/>
      <c r="F154" s="72"/>
    </row>
    <row r="155" spans="2:6" ht="13.5">
      <c r="B155" s="38"/>
      <c r="C155" s="38"/>
      <c r="D155" s="38"/>
      <c r="E155" s="38"/>
      <c r="F155" s="72"/>
    </row>
    <row r="156" spans="2:6" ht="13.5">
      <c r="B156" s="38"/>
      <c r="C156" s="38"/>
      <c r="D156" s="38"/>
      <c r="E156" s="38"/>
      <c r="F156" s="71"/>
    </row>
    <row r="157" spans="2:6" ht="13.5">
      <c r="B157" s="38"/>
      <c r="C157" s="38"/>
      <c r="D157" s="38"/>
      <c r="E157" s="38"/>
      <c r="F157" s="71"/>
    </row>
    <row r="158" spans="2:6" ht="13.5">
      <c r="B158" s="38"/>
      <c r="C158" s="38"/>
      <c r="D158" s="38"/>
      <c r="E158" s="38"/>
      <c r="F158" s="72"/>
    </row>
    <row r="159" spans="2:6" ht="13.5">
      <c r="B159" s="38"/>
      <c r="C159" s="38"/>
      <c r="D159" s="38"/>
      <c r="E159" s="38"/>
      <c r="F159" s="72"/>
    </row>
    <row r="160" spans="2:6" ht="13.5">
      <c r="B160" s="38"/>
      <c r="C160" s="38"/>
      <c r="D160" s="38"/>
      <c r="E160" s="38"/>
      <c r="F160" s="72"/>
    </row>
    <row r="161" spans="2:6" ht="13.5">
      <c r="B161" s="38"/>
      <c r="C161" s="38"/>
      <c r="D161" s="38"/>
      <c r="E161" s="38"/>
      <c r="F161" s="71"/>
    </row>
    <row r="162" spans="2:6" ht="13.5">
      <c r="B162" s="38"/>
      <c r="C162" s="38"/>
      <c r="D162" s="38"/>
      <c r="E162" s="38"/>
      <c r="F162" s="72"/>
    </row>
    <row r="163" spans="2:6" ht="13.5">
      <c r="B163" s="38"/>
      <c r="C163" s="38"/>
      <c r="D163" s="38"/>
      <c r="E163" s="38"/>
      <c r="F163" s="71"/>
    </row>
    <row r="164" spans="2:6" ht="13.5">
      <c r="B164" s="38"/>
      <c r="C164" s="38"/>
      <c r="D164" s="38"/>
      <c r="E164" s="38"/>
      <c r="F164" s="71"/>
    </row>
    <row r="165" spans="2:6" ht="13.5">
      <c r="B165" s="38"/>
      <c r="C165" s="38"/>
      <c r="D165" s="38"/>
      <c r="E165" s="38"/>
      <c r="F165" s="72"/>
    </row>
    <row r="166" spans="2:6" ht="13.5">
      <c r="B166" s="38"/>
      <c r="C166" s="38"/>
      <c r="D166" s="38"/>
      <c r="E166" s="38"/>
      <c r="F166" s="72"/>
    </row>
    <row r="167" spans="2:6" ht="13.5">
      <c r="B167" s="38"/>
      <c r="C167" s="38"/>
      <c r="D167" s="38"/>
      <c r="E167" s="38"/>
      <c r="F167" s="72"/>
    </row>
    <row r="168" spans="2:6" ht="13.5">
      <c r="B168" s="38"/>
      <c r="C168" s="38"/>
      <c r="D168" s="38"/>
      <c r="E168" s="38"/>
      <c r="F168" s="72"/>
    </row>
    <row r="169" spans="2:6" ht="13.5">
      <c r="B169" s="38"/>
      <c r="C169" s="38"/>
      <c r="D169" s="38"/>
      <c r="E169" s="38"/>
      <c r="F169" s="72"/>
    </row>
    <row r="170" spans="2:6" ht="13.5">
      <c r="B170" s="38"/>
      <c r="C170" s="38"/>
      <c r="D170" s="38"/>
      <c r="E170" s="38"/>
      <c r="F170" s="71"/>
    </row>
    <row r="171" spans="2:6" ht="13.5">
      <c r="B171" s="38"/>
      <c r="C171" s="38"/>
      <c r="D171" s="38"/>
      <c r="E171" s="38"/>
      <c r="F171" s="72"/>
    </row>
    <row r="172" spans="2:6" ht="13.5">
      <c r="B172" s="38"/>
      <c r="C172" s="38"/>
      <c r="D172" s="38"/>
      <c r="E172" s="38"/>
      <c r="F172" s="72"/>
    </row>
    <row r="173" spans="2:6" ht="13.5">
      <c r="B173" s="38"/>
      <c r="C173" s="38"/>
      <c r="D173" s="38"/>
      <c r="E173" s="38"/>
      <c r="F173" s="71"/>
    </row>
    <row r="174" spans="2:6" ht="13.5">
      <c r="B174" s="38"/>
      <c r="C174" s="38"/>
      <c r="D174" s="38"/>
      <c r="E174" s="38"/>
      <c r="F174" s="71"/>
    </row>
    <row r="175" spans="2:6" ht="13.5">
      <c r="B175" s="38"/>
      <c r="C175" s="38"/>
      <c r="D175" s="38"/>
      <c r="E175" s="38"/>
      <c r="F175" s="72"/>
    </row>
    <row r="176" spans="2:6" ht="13.5">
      <c r="B176" s="38"/>
      <c r="C176" s="38"/>
      <c r="D176" s="38"/>
      <c r="E176" s="38"/>
      <c r="F176" s="71"/>
    </row>
    <row r="177" spans="2:6" ht="13.5">
      <c r="B177" s="38"/>
      <c r="C177" s="38"/>
      <c r="D177" s="38"/>
      <c r="E177" s="38"/>
      <c r="F177" s="72"/>
    </row>
    <row r="178" spans="2:6" ht="13.5">
      <c r="B178" s="38"/>
      <c r="C178" s="38"/>
      <c r="D178" s="38"/>
      <c r="E178" s="38"/>
      <c r="F178" s="71"/>
    </row>
    <row r="179" spans="2:6" ht="13.5">
      <c r="B179" s="38"/>
      <c r="C179" s="38"/>
      <c r="D179" s="38"/>
      <c r="E179" s="38"/>
      <c r="F179" s="72"/>
    </row>
    <row r="180" spans="2:5" ht="12">
      <c r="B180" s="38"/>
      <c r="C180" s="38"/>
      <c r="D180" s="38"/>
      <c r="E180" s="38"/>
    </row>
    <row r="181" spans="2:5" ht="12">
      <c r="B181" s="38"/>
      <c r="C181" s="38"/>
      <c r="D181" s="38"/>
      <c r="E181" s="38"/>
    </row>
  </sheetData>
  <sheetProtection/>
  <mergeCells count="2">
    <mergeCell ref="B2:B3"/>
    <mergeCell ref="F2:F3"/>
  </mergeCells>
  <printOptions/>
  <pageMargins left="0.7" right="0.7" top="0.75" bottom="0.75" header="0.3" footer="0.3"/>
  <pageSetup firstPageNumber="5" useFirstPageNumber="1" horizontalDpi="600" verticalDpi="600" orientation="landscape" paperSize="9" scale="9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9.710937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188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123</v>
      </c>
      <c r="C3" s="18" t="s">
        <v>182</v>
      </c>
    </row>
    <row r="4" spans="1:3" s="25" customFormat="1" ht="12.75">
      <c r="A4" s="51"/>
      <c r="B4" s="56"/>
      <c r="C4" s="52"/>
    </row>
    <row r="6" spans="2:6" ht="12.75">
      <c r="B6" s="26"/>
      <c r="C6" s="28"/>
      <c r="E6" s="28"/>
      <c r="F6" s="59"/>
    </row>
    <row r="7" spans="1:6" ht="12.75">
      <c r="A7" s="5">
        <v>2024</v>
      </c>
      <c r="B7" s="26" t="s">
        <v>189</v>
      </c>
      <c r="C7" s="28">
        <v>-2.4175940022304445</v>
      </c>
      <c r="E7" s="28"/>
      <c r="F7" s="59"/>
    </row>
    <row r="8" spans="2:6" ht="12.75">
      <c r="B8" s="26" t="s">
        <v>145</v>
      </c>
      <c r="C8" s="28">
        <v>0.03985743904586059</v>
      </c>
      <c r="E8" s="28"/>
      <c r="F8" s="59"/>
    </row>
    <row r="9" spans="2:6" ht="12.75">
      <c r="B9" s="26"/>
      <c r="C9" s="28"/>
      <c r="E9" s="28"/>
      <c r="F9" s="59"/>
    </row>
    <row r="10" spans="2:6" ht="12.75">
      <c r="B10" s="26"/>
      <c r="C10" s="28"/>
      <c r="E10" s="28"/>
      <c r="F10" s="59"/>
    </row>
    <row r="11" spans="2:6" ht="12.75">
      <c r="B11" s="26"/>
      <c r="C11" s="28"/>
      <c r="E11" s="28"/>
      <c r="F11" s="59"/>
    </row>
    <row r="12" spans="1:6" ht="12.75">
      <c r="A12" s="5" t="s">
        <v>193</v>
      </c>
      <c r="B12" s="26"/>
      <c r="C12" s="28">
        <f>AVERAGE(C7:C10)</f>
        <v>-1.188868281592292</v>
      </c>
      <c r="E12" s="28"/>
      <c r="F12" s="59"/>
    </row>
    <row r="13" spans="2:6" ht="12.75">
      <c r="B13" s="26"/>
      <c r="C13" s="28"/>
      <c r="E13" s="28"/>
      <c r="F13" s="59"/>
    </row>
  </sheetData>
  <sheetProtection/>
  <printOptions/>
  <pageMargins left="0.7" right="0.7" top="0.75" bottom="0.75" header="0.3" footer="0.3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57421875" style="7" customWidth="1"/>
    <col min="5" max="5" width="8.421875" style="7" customWidth="1"/>
    <col min="6" max="7" width="9.140625" style="7" customWidth="1"/>
    <col min="8" max="8" width="8.8515625" style="7" customWidth="1"/>
    <col min="9" max="9" width="9.421875" style="7" customWidth="1"/>
    <col min="10" max="10" width="8.8515625" style="7" customWidth="1"/>
    <col min="11" max="11" width="8.7109375" style="7" customWidth="1"/>
    <col min="12" max="12" width="9.28125" style="7" customWidth="1"/>
    <col min="13" max="13" width="9.8515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123</v>
      </c>
      <c r="C3" s="18" t="s">
        <v>6</v>
      </c>
      <c r="D3" s="18" t="s">
        <v>0</v>
      </c>
      <c r="E3" s="18" t="s">
        <v>183</v>
      </c>
      <c r="F3" s="18" t="s">
        <v>184</v>
      </c>
      <c r="G3" s="18" t="s">
        <v>185</v>
      </c>
      <c r="H3" s="18" t="s">
        <v>1</v>
      </c>
      <c r="I3" s="18" t="s">
        <v>2</v>
      </c>
      <c r="J3" s="18" t="s">
        <v>3</v>
      </c>
      <c r="K3" s="18" t="s">
        <v>4</v>
      </c>
      <c r="L3" s="18" t="s">
        <v>5</v>
      </c>
      <c r="M3" s="18" t="s">
        <v>186</v>
      </c>
    </row>
    <row r="4" spans="1:13" s="25" customFormat="1" ht="13.5">
      <c r="A4" s="20" t="s">
        <v>130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">
        <v>2024</v>
      </c>
      <c r="B6" s="26" t="s">
        <v>143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</row>
    <row r="7" spans="2:13" ht="12.75">
      <c r="B7" s="26" t="s">
        <v>144</v>
      </c>
      <c r="C7" s="7">
        <v>99.9843076548116</v>
      </c>
      <c r="D7" s="7">
        <v>98.50619064870484</v>
      </c>
      <c r="E7" s="7">
        <v>91.1230446229664</v>
      </c>
      <c r="F7" s="7">
        <v>98.9652278248854</v>
      </c>
      <c r="G7" s="7">
        <v>96.54819621581798</v>
      </c>
      <c r="H7" s="7">
        <v>95.28315804641954</v>
      </c>
      <c r="I7" s="7">
        <v>98.11058177395535</v>
      </c>
      <c r="J7" s="7">
        <v>98.85405369818781</v>
      </c>
      <c r="K7" s="7">
        <v>93.29485730171233</v>
      </c>
      <c r="L7" s="7">
        <v>99.30677659799804</v>
      </c>
      <c r="M7" s="7">
        <v>97.58240599776956</v>
      </c>
    </row>
    <row r="8" spans="2:13" ht="12.75">
      <c r="B8" s="26" t="s">
        <v>145</v>
      </c>
      <c r="C8" s="7">
        <v>100.07146278869263</v>
      </c>
      <c r="D8" s="7">
        <v>97.93117924929714</v>
      </c>
      <c r="E8" s="7">
        <v>91.40172347862234</v>
      </c>
      <c r="F8" s="7">
        <v>98.32333851525087</v>
      </c>
      <c r="G8" s="7">
        <v>97.29558423001741</v>
      </c>
      <c r="H8" s="7">
        <v>95.53783445218532</v>
      </c>
      <c r="I8" s="7">
        <v>98.34258627539057</v>
      </c>
      <c r="J8" s="7">
        <v>98.0227931765902</v>
      </c>
      <c r="K8" s="7">
        <v>93.33626550715273</v>
      </c>
      <c r="L8" s="7">
        <v>99.8239244712575</v>
      </c>
      <c r="M8" s="7">
        <v>97.6212998457596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281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123</v>
      </c>
      <c r="C3" s="18" t="s">
        <v>6</v>
      </c>
      <c r="D3" s="18" t="s">
        <v>0</v>
      </c>
      <c r="E3" s="18" t="s">
        <v>183</v>
      </c>
      <c r="F3" s="18" t="s">
        <v>184</v>
      </c>
      <c r="G3" s="18" t="s">
        <v>185</v>
      </c>
      <c r="H3" s="18" t="s">
        <v>1</v>
      </c>
      <c r="I3" s="18" t="s">
        <v>2</v>
      </c>
      <c r="J3" s="18" t="s">
        <v>3</v>
      </c>
      <c r="K3" s="18" t="s">
        <v>4</v>
      </c>
      <c r="L3" s="18" t="s">
        <v>5</v>
      </c>
      <c r="M3" s="18" t="s">
        <v>186</v>
      </c>
    </row>
    <row r="4" spans="1:13" s="25" customFormat="1" ht="13.5">
      <c r="A4" s="20" t="s">
        <v>130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">
        <v>2024</v>
      </c>
      <c r="B6" s="26" t="s">
        <v>144</v>
      </c>
      <c r="C6" s="7">
        <f>'Provincial CPIs I'!C7/'Provincial CPIs I'!C6*100-100</f>
        <v>-0.01569234518839835</v>
      </c>
      <c r="D6" s="7">
        <f>'Provincial CPIs I'!D7/'Provincial CPIs I'!D6*100-100</f>
        <v>-1.4938093512951554</v>
      </c>
      <c r="E6" s="7">
        <f>'Provincial CPIs I'!E7/'Provincial CPIs I'!E6*100-100</f>
        <v>-8.876955377033596</v>
      </c>
      <c r="F6" s="7">
        <f>'Provincial CPIs I'!F7/'Provincial CPIs I'!F6*100-100</f>
        <v>-1.0347721751145968</v>
      </c>
      <c r="G6" s="7">
        <f>'Provincial CPIs I'!G7/'Provincial CPIs I'!G6*100-100</f>
        <v>-3.451803784182019</v>
      </c>
      <c r="H6" s="7">
        <f>'Provincial CPIs I'!H7/'Provincial CPIs I'!H6*100-100</f>
        <v>-4.716841953580456</v>
      </c>
      <c r="I6" s="7">
        <f>'Provincial CPIs I'!I7/'Provincial CPIs I'!I6*100-100</f>
        <v>-1.8894182260446541</v>
      </c>
      <c r="J6" s="7">
        <f>'Provincial CPIs I'!J7/'Provincial CPIs I'!J6*100-100</f>
        <v>-1.145946301812188</v>
      </c>
      <c r="K6" s="7">
        <f>'Provincial CPIs I'!K7/'Provincial CPIs I'!K6*100-100</f>
        <v>-6.705142698287673</v>
      </c>
      <c r="L6" s="7">
        <f>'Provincial CPIs I'!L7/'Provincial CPIs I'!L6*100-100</f>
        <v>-0.6932234020019621</v>
      </c>
      <c r="M6" s="7">
        <f>'Provincial CPIs I'!M7/'Provincial CPIs I'!M6*100-100</f>
        <v>-2.4175940022304445</v>
      </c>
    </row>
    <row r="7" spans="2:13" ht="12.75">
      <c r="B7" s="26" t="s">
        <v>161</v>
      </c>
      <c r="C7" s="7">
        <f>'Provincial CPIs I'!C8/'Provincial CPIs I'!C7*100-100</f>
        <v>0.08716881271202226</v>
      </c>
      <c r="D7" s="7">
        <f>'Provincial CPIs I'!D8/'Provincial CPIs I'!D7*100-100</f>
        <v>-0.5837312311246734</v>
      </c>
      <c r="E7" s="7">
        <f>'Provincial CPIs I'!E8/'Provincial CPIs I'!E7*100-100</f>
        <v>0.30582698022109867</v>
      </c>
      <c r="F7" s="7">
        <f>'Provincial CPIs I'!F8/'Provincial CPIs I'!F7*100-100</f>
        <v>-0.648600850765817</v>
      </c>
      <c r="G7" s="7">
        <f>'Provincial CPIs I'!G8/'Provincial CPIs I'!G7*100-100</f>
        <v>0.7741087285864552</v>
      </c>
      <c r="H7" s="7">
        <f>'Provincial CPIs I'!H8/'Provincial CPIs I'!H7*100-100</f>
        <v>0.2672837582080376</v>
      </c>
      <c r="I7" s="7">
        <f>'Provincial CPIs I'!I8/'Provincial CPIs I'!I7*100-100</f>
        <v>0.23647245510150583</v>
      </c>
      <c r="J7" s="7">
        <f>'Provincial CPIs I'!J8/'Provincial CPIs I'!J7*100-100</f>
        <v>-0.8408967467692747</v>
      </c>
      <c r="K7" s="7">
        <f>'Provincial CPIs I'!K8/'Provincial CPIs I'!K7*100-100</f>
        <v>0.04438423149788662</v>
      </c>
      <c r="L7" s="7">
        <f>'Provincial CPIs I'!L8/'Provincial CPIs I'!L7*100-100</f>
        <v>0.5207578888124687</v>
      </c>
      <c r="M7" s="7">
        <f>'Provincial CPIs I'!M8/'Provincial CPIs I'!M7*100-100</f>
        <v>0.03985743904586059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83" t="s">
        <v>133</v>
      </c>
      <c r="C2" s="33" t="s">
        <v>135</v>
      </c>
      <c r="D2" s="33" t="s">
        <v>135</v>
      </c>
      <c r="E2" s="33" t="s">
        <v>135</v>
      </c>
      <c r="F2" s="33" t="s">
        <v>135</v>
      </c>
      <c r="G2" s="33" t="s">
        <v>135</v>
      </c>
      <c r="H2" s="33" t="s">
        <v>135</v>
      </c>
      <c r="I2" s="33" t="s">
        <v>135</v>
      </c>
      <c r="J2" s="33" t="s">
        <v>135</v>
      </c>
      <c r="K2" s="33" t="s">
        <v>135</v>
      </c>
      <c r="L2" s="33" t="s">
        <v>135</v>
      </c>
      <c r="M2" s="33" t="s">
        <v>135</v>
      </c>
      <c r="N2" s="33" t="s">
        <v>135</v>
      </c>
      <c r="O2" s="33" t="s">
        <v>135</v>
      </c>
      <c r="P2" s="33" t="s">
        <v>135</v>
      </c>
      <c r="Q2" s="33" t="s">
        <v>135</v>
      </c>
      <c r="R2" s="33" t="s">
        <v>135</v>
      </c>
      <c r="S2" s="33" t="s">
        <v>135</v>
      </c>
      <c r="T2" s="33" t="s">
        <v>135</v>
      </c>
      <c r="U2" s="33" t="s">
        <v>135</v>
      </c>
      <c r="V2" s="33" t="s">
        <v>135</v>
      </c>
      <c r="W2" s="33" t="s">
        <v>135</v>
      </c>
      <c r="X2" s="33" t="s">
        <v>135</v>
      </c>
      <c r="Y2" s="33" t="s">
        <v>135</v>
      </c>
      <c r="Z2" s="33" t="s">
        <v>135</v>
      </c>
      <c r="AA2" s="33" t="s">
        <v>135</v>
      </c>
      <c r="AB2" s="33" t="s">
        <v>135</v>
      </c>
      <c r="AC2" s="33" t="s">
        <v>135</v>
      </c>
      <c r="AD2" s="33" t="s">
        <v>135</v>
      </c>
      <c r="AE2" s="33" t="s">
        <v>135</v>
      </c>
      <c r="AF2" s="33" t="s">
        <v>135</v>
      </c>
      <c r="AG2" s="33" t="s">
        <v>135</v>
      </c>
      <c r="AH2" s="33" t="s">
        <v>135</v>
      </c>
      <c r="AI2" s="33" t="s">
        <v>135</v>
      </c>
      <c r="AJ2" s="33" t="s">
        <v>135</v>
      </c>
      <c r="AK2" s="33" t="s">
        <v>135</v>
      </c>
      <c r="AL2" s="33" t="s">
        <v>135</v>
      </c>
      <c r="AM2" s="33" t="s">
        <v>135</v>
      </c>
      <c r="AN2" s="33" t="s">
        <v>135</v>
      </c>
      <c r="AO2" s="33" t="s">
        <v>135</v>
      </c>
      <c r="AP2" s="33" t="s">
        <v>135</v>
      </c>
      <c r="AQ2" s="33" t="s">
        <v>135</v>
      </c>
      <c r="AR2" s="33" t="s">
        <v>135</v>
      </c>
      <c r="AS2" s="33" t="s">
        <v>135</v>
      </c>
      <c r="AT2" s="33" t="s">
        <v>135</v>
      </c>
      <c r="AU2" s="33" t="s">
        <v>135</v>
      </c>
      <c r="AV2" s="33" t="s">
        <v>135</v>
      </c>
      <c r="AW2" s="33" t="s">
        <v>135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4" t="s">
        <v>179</v>
      </c>
      <c r="DX2" s="84" t="s">
        <v>180</v>
      </c>
    </row>
    <row r="3" spans="2:128" s="31" customFormat="1" ht="22.5" customHeight="1">
      <c r="B3" s="83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4"/>
      <c r="DX3" s="84"/>
    </row>
    <row r="4" spans="1:130" s="36" customFormat="1" ht="13.5">
      <c r="A4" s="3" t="s">
        <v>7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8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9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10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11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12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13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14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15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16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17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18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19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20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21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22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23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24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25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26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26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27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28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29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30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31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32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33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34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35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36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37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38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38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39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40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41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42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43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44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45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46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47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48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49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50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111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51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52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53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53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54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55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166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56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57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165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58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167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59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60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137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138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154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102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155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156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157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103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158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62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63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64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65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66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67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68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69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70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71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168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72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73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104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74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105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75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106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76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77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78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107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173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172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79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171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170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108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80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169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109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81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82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163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164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83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110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110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113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159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152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153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114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84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85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85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86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87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88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89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89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90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91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92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93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94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95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96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97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98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98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99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100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100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101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101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115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116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134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174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123</v>
      </c>
      <c r="C3" s="18" t="s">
        <v>116</v>
      </c>
      <c r="D3" s="18" t="s">
        <v>117</v>
      </c>
      <c r="E3" s="18" t="s">
        <v>118</v>
      </c>
      <c r="F3" s="18" t="s">
        <v>124</v>
      </c>
      <c r="G3" s="18" t="s">
        <v>125</v>
      </c>
      <c r="H3" s="18" t="s">
        <v>61</v>
      </c>
      <c r="I3" s="18" t="s">
        <v>119</v>
      </c>
      <c r="J3" s="18" t="s">
        <v>120</v>
      </c>
      <c r="K3" s="18" t="s">
        <v>121</v>
      </c>
      <c r="L3" s="18" t="s">
        <v>112</v>
      </c>
      <c r="M3" s="18" t="s">
        <v>122</v>
      </c>
      <c r="N3" s="18" t="s">
        <v>126</v>
      </c>
      <c r="O3" s="18" t="s">
        <v>127</v>
      </c>
      <c r="P3" s="18" t="s">
        <v>128</v>
      </c>
      <c r="Q3" s="18" t="s">
        <v>129</v>
      </c>
    </row>
    <row r="4" spans="1:17" s="25" customFormat="1" ht="13.5">
      <c r="A4" s="20" t="s">
        <v>130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151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141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142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143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144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145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146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147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148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160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150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131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151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141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142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143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144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145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146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147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148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160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150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131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151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141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142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143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144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145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146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147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148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160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150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131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151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141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142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143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144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145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146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147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148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149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140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131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132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136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139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143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144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145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146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147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148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149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150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131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132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136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139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143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144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161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162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147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148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149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150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131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132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136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139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143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144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145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146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147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148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149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150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131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132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136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139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143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144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145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146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147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148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149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150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131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132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136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139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143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144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145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146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147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148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149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150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131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132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136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139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143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144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145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146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147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148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149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150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131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132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136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139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176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177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178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L100" sqref="L100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4" width="8.57421875" style="50" customWidth="1"/>
    <col min="5" max="5" width="16.28125" style="73" customWidth="1"/>
    <col min="6" max="6" width="10.28125" style="38" customWidth="1"/>
    <col min="7" max="16384" width="9.140625" style="38" customWidth="1"/>
  </cols>
  <sheetData>
    <row r="1" spans="1:5" s="31" customFormat="1" ht="12">
      <c r="A1" s="30" t="s">
        <v>123</v>
      </c>
      <c r="B1" s="32"/>
      <c r="C1" s="32"/>
      <c r="D1" s="32"/>
      <c r="E1" s="70"/>
    </row>
    <row r="2" spans="2:6" s="31" customFormat="1" ht="12.75" customHeight="1">
      <c r="B2" s="83" t="s">
        <v>133</v>
      </c>
      <c r="C2" s="33"/>
      <c r="D2" s="33"/>
      <c r="E2" s="84" t="s">
        <v>192</v>
      </c>
      <c r="F2" s="78"/>
    </row>
    <row r="3" spans="2:6" s="31" customFormat="1" ht="22.5" customHeight="1">
      <c r="B3" s="83"/>
      <c r="C3" s="34">
        <v>45413</v>
      </c>
      <c r="D3" s="34">
        <v>45444</v>
      </c>
      <c r="E3" s="84"/>
      <c r="F3" s="78" t="s">
        <v>187</v>
      </c>
    </row>
    <row r="4" spans="1:6" ht="13.5">
      <c r="A4" s="1" t="s">
        <v>70</v>
      </c>
      <c r="B4" s="37">
        <v>5.890981860121768</v>
      </c>
      <c r="C4" s="37">
        <v>98.98862008232294</v>
      </c>
      <c r="D4" s="37">
        <v>100.02660552063597</v>
      </c>
      <c r="E4" s="80">
        <f aca="true" t="shared" si="0" ref="E4:E67">D4/C4*100-100</f>
        <v>1.0485906738065438</v>
      </c>
      <c r="F4" s="80">
        <f aca="true" t="shared" si="1" ref="F4:F67">(B4*(D4-C4))/$C$87</f>
        <v>0.06266245770074949</v>
      </c>
    </row>
    <row r="5" spans="1:6" ht="13.5">
      <c r="A5" s="1" t="s">
        <v>9</v>
      </c>
      <c r="B5" s="37">
        <v>8.719978492282953</v>
      </c>
      <c r="C5" s="37">
        <v>95.34187470152608</v>
      </c>
      <c r="D5" s="37">
        <v>95.86796331755522</v>
      </c>
      <c r="E5" s="80">
        <f t="shared" si="0"/>
        <v>0.5517917679677282</v>
      </c>
      <c r="F5" s="80">
        <f t="shared" si="1"/>
        <v>0.04701135793796558</v>
      </c>
    </row>
    <row r="6" spans="1:6" ht="13.5" customHeight="1">
      <c r="A6" s="1" t="s">
        <v>30</v>
      </c>
      <c r="B6" s="37">
        <v>2.5666285834929425</v>
      </c>
      <c r="C6" s="37">
        <v>98.57776813840168</v>
      </c>
      <c r="D6" s="37">
        <v>99.66816091570904</v>
      </c>
      <c r="E6" s="80">
        <f t="shared" si="0"/>
        <v>1.1061244313996639</v>
      </c>
      <c r="F6" s="80">
        <f t="shared" si="1"/>
        <v>0.028679691188750637</v>
      </c>
    </row>
    <row r="7" spans="1:6" ht="13.5">
      <c r="A7" s="1" t="s">
        <v>13</v>
      </c>
      <c r="B7" s="37">
        <v>1.9038541012645207</v>
      </c>
      <c r="C7" s="37">
        <v>93.99072286935399</v>
      </c>
      <c r="D7" s="37">
        <v>95.37207116192417</v>
      </c>
      <c r="E7" s="80">
        <f t="shared" si="0"/>
        <v>1.46966450560258</v>
      </c>
      <c r="F7" s="80">
        <f t="shared" si="1"/>
        <v>0.026950407557532374</v>
      </c>
    </row>
    <row r="8" spans="1:6" ht="13.5">
      <c r="A8" s="1" t="s">
        <v>101</v>
      </c>
      <c r="B8" s="37">
        <v>1.5106122238262674</v>
      </c>
      <c r="C8" s="37">
        <v>98.71327826696712</v>
      </c>
      <c r="D8" s="37">
        <v>99.8087593750896</v>
      </c>
      <c r="E8" s="80">
        <f t="shared" si="0"/>
        <v>1.1097606394549757</v>
      </c>
      <c r="F8" s="80">
        <f t="shared" si="1"/>
        <v>0.016958458197253036</v>
      </c>
    </row>
    <row r="9" spans="1:6" ht="13.5" customHeight="1">
      <c r="A9" s="1" t="s">
        <v>47</v>
      </c>
      <c r="B9" s="37">
        <v>2.951641103701421</v>
      </c>
      <c r="C9" s="37">
        <v>105.9023090586146</v>
      </c>
      <c r="D9" s="37">
        <v>106.4421867954332</v>
      </c>
      <c r="E9" s="80">
        <f t="shared" si="0"/>
        <v>0.5097884471242082</v>
      </c>
      <c r="F9" s="80">
        <f t="shared" si="1"/>
        <v>0.01633004743707067</v>
      </c>
    </row>
    <row r="10" spans="1:6" ht="13.5">
      <c r="A10" s="1" t="s">
        <v>50</v>
      </c>
      <c r="B10" s="37">
        <v>2.200845357376295</v>
      </c>
      <c r="C10" s="37">
        <v>100.07916535643795</v>
      </c>
      <c r="D10" s="37">
        <v>100.73685585270735</v>
      </c>
      <c r="E10" s="80">
        <f t="shared" si="0"/>
        <v>0.6571702451024635</v>
      </c>
      <c r="F10" s="80">
        <f t="shared" si="1"/>
        <v>0.01483336120384341</v>
      </c>
    </row>
    <row r="11" spans="1:6" ht="13.5">
      <c r="A11" s="1" t="s">
        <v>92</v>
      </c>
      <c r="B11" s="37">
        <v>0.927390026206551</v>
      </c>
      <c r="C11" s="37">
        <v>96.68931883895125</v>
      </c>
      <c r="D11" s="37">
        <v>97.72623340034993</v>
      </c>
      <c r="E11" s="80">
        <f t="shared" si="0"/>
        <v>1.0724189329803835</v>
      </c>
      <c r="F11" s="80">
        <f t="shared" si="1"/>
        <v>0.009854483627831957</v>
      </c>
    </row>
    <row r="12" spans="1:6" ht="13.5" customHeight="1">
      <c r="A12" s="1" t="s">
        <v>106</v>
      </c>
      <c r="B12" s="37">
        <v>2.288927296756343</v>
      </c>
      <c r="C12" s="37">
        <v>100.80889449461148</v>
      </c>
      <c r="D12" s="37">
        <v>101.21478390761469</v>
      </c>
      <c r="E12" s="80">
        <f t="shared" si="0"/>
        <v>0.40263254054919173</v>
      </c>
      <c r="F12" s="80">
        <f t="shared" si="1"/>
        <v>0.009520685080348283</v>
      </c>
    </row>
    <row r="13" spans="1:6" ht="13.5">
      <c r="A13" s="1" t="s">
        <v>52</v>
      </c>
      <c r="B13" s="37">
        <v>0.8883136263191933</v>
      </c>
      <c r="C13" s="37">
        <v>98.59505812410562</v>
      </c>
      <c r="D13" s="37">
        <v>99.6058910325956</v>
      </c>
      <c r="E13" s="80">
        <f t="shared" si="0"/>
        <v>1.025236890897304</v>
      </c>
      <c r="F13" s="80">
        <f t="shared" si="1"/>
        <v>0.009201829339645817</v>
      </c>
    </row>
    <row r="14" spans="1:6" ht="13.5" customHeight="1">
      <c r="A14" s="1" t="s">
        <v>12</v>
      </c>
      <c r="B14" s="37">
        <v>1.6248951475015458</v>
      </c>
      <c r="C14" s="37">
        <v>94.95316355314588</v>
      </c>
      <c r="D14" s="37">
        <v>95.42032928336806</v>
      </c>
      <c r="E14" s="80">
        <f t="shared" si="0"/>
        <v>0.4919959617361229</v>
      </c>
      <c r="F14" s="80">
        <f t="shared" si="1"/>
        <v>0.007779018362535384</v>
      </c>
    </row>
    <row r="15" spans="1:6" ht="13.5" customHeight="1">
      <c r="A15" s="1" t="s">
        <v>168</v>
      </c>
      <c r="B15" s="37">
        <v>1.2988303578083908</v>
      </c>
      <c r="C15" s="37">
        <v>99.97880765388075</v>
      </c>
      <c r="D15" s="37">
        <v>100.52382908513081</v>
      </c>
      <c r="E15" s="80">
        <f t="shared" si="0"/>
        <v>0.5451369585611587</v>
      </c>
      <c r="F15" s="80">
        <f t="shared" si="1"/>
        <v>0.007254282914278026</v>
      </c>
    </row>
    <row r="16" spans="1:6" ht="13.5">
      <c r="A16" s="1" t="s">
        <v>84</v>
      </c>
      <c r="B16" s="37">
        <v>1.3482765232759206</v>
      </c>
      <c r="C16" s="37">
        <v>99.99999999999999</v>
      </c>
      <c r="D16" s="37">
        <v>100.51143305046809</v>
      </c>
      <c r="E16" s="80">
        <f t="shared" si="0"/>
        <v>0.5114330504680993</v>
      </c>
      <c r="F16" s="80">
        <f t="shared" si="1"/>
        <v>0.0070663678367316385</v>
      </c>
    </row>
    <row r="17" spans="1:6" ht="13.5">
      <c r="A17" s="1" t="s">
        <v>69</v>
      </c>
      <c r="B17" s="37">
        <v>0.6109315907327668</v>
      </c>
      <c r="C17" s="37">
        <v>98.45397595846258</v>
      </c>
      <c r="D17" s="37">
        <v>99.54639060013689</v>
      </c>
      <c r="E17" s="80">
        <f t="shared" si="0"/>
        <v>1.1095688427404866</v>
      </c>
      <c r="F17" s="80">
        <f t="shared" si="1"/>
        <v>0.00683925148139006</v>
      </c>
    </row>
    <row r="18" spans="1:6" ht="13.5">
      <c r="A18" s="1" t="s">
        <v>100</v>
      </c>
      <c r="B18" s="37">
        <v>1.0866547647260352</v>
      </c>
      <c r="C18" s="37">
        <v>96.4087531791874</v>
      </c>
      <c r="D18" s="37">
        <v>96.95235394975018</v>
      </c>
      <c r="E18" s="80">
        <f t="shared" si="0"/>
        <v>0.5638500163490647</v>
      </c>
      <c r="F18" s="80">
        <f t="shared" si="1"/>
        <v>0.006053410565161577</v>
      </c>
    </row>
    <row r="19" spans="1:6" ht="13.5">
      <c r="A19" s="1" t="s">
        <v>155</v>
      </c>
      <c r="B19" s="37">
        <v>0.5872248295398445</v>
      </c>
      <c r="C19" s="37">
        <v>99.56762722726836</v>
      </c>
      <c r="D19" s="37">
        <v>100.53236950206727</v>
      </c>
      <c r="E19" s="80">
        <f t="shared" si="0"/>
        <v>0.9689316715329852</v>
      </c>
      <c r="F19" s="80">
        <f t="shared" si="1"/>
        <v>0.005805561075032518</v>
      </c>
    </row>
    <row r="20" spans="1:6" ht="13.5">
      <c r="A20" s="1" t="s">
        <v>24</v>
      </c>
      <c r="B20" s="37">
        <v>0.7171511468404488</v>
      </c>
      <c r="C20" s="37">
        <v>87.8300435633054</v>
      </c>
      <c r="D20" s="37">
        <v>88.49659581074764</v>
      </c>
      <c r="E20" s="80">
        <f t="shared" si="0"/>
        <v>0.7589114389563179</v>
      </c>
      <c r="F20" s="80">
        <f t="shared" si="1"/>
        <v>0.004898615726826897</v>
      </c>
    </row>
    <row r="21" spans="1:6" ht="13.5" customHeight="1">
      <c r="A21" s="1" t="s">
        <v>53</v>
      </c>
      <c r="B21" s="37">
        <v>0.4516710520463392</v>
      </c>
      <c r="C21" s="37">
        <v>97.92862835260642</v>
      </c>
      <c r="D21" s="37">
        <v>98.77454157689365</v>
      </c>
      <c r="E21" s="80">
        <f t="shared" si="0"/>
        <v>0.8638058538320337</v>
      </c>
      <c r="F21" s="80">
        <f t="shared" si="1"/>
        <v>0.003915403725159812</v>
      </c>
    </row>
    <row r="22" spans="1:6" ht="13.5">
      <c r="A22" s="1" t="s">
        <v>35</v>
      </c>
      <c r="B22" s="37">
        <v>0.7591866990708092</v>
      </c>
      <c r="C22" s="37">
        <v>99.12148072548032</v>
      </c>
      <c r="D22" s="37">
        <v>99.57217559005558</v>
      </c>
      <c r="E22" s="80">
        <f t="shared" si="0"/>
        <v>0.4546893985809817</v>
      </c>
      <c r="F22" s="80">
        <f t="shared" si="1"/>
        <v>0.0035063856340340036</v>
      </c>
    </row>
    <row r="23" spans="1:6" ht="13.5">
      <c r="A23" s="4" t="s">
        <v>164</v>
      </c>
      <c r="B23" s="45">
        <v>0.530809048448644</v>
      </c>
      <c r="C23" s="45">
        <v>93.608297108775</v>
      </c>
      <c r="D23" s="45">
        <v>94.14608738044116</v>
      </c>
      <c r="E23" s="80">
        <f t="shared" si="0"/>
        <v>0.5745113288849097</v>
      </c>
      <c r="F23" s="80">
        <f t="shared" si="1"/>
        <v>0.002925362819754349</v>
      </c>
    </row>
    <row r="24" spans="1:6" ht="13.5">
      <c r="A24" s="1" t="s">
        <v>31</v>
      </c>
      <c r="B24" s="37">
        <v>0.3438454991902609</v>
      </c>
      <c r="C24" s="37">
        <v>97.7716525681481</v>
      </c>
      <c r="D24" s="37">
        <v>98.5060424235619</v>
      </c>
      <c r="E24" s="80">
        <f t="shared" si="0"/>
        <v>0.7511275877247954</v>
      </c>
      <c r="F24" s="80">
        <f t="shared" si="1"/>
        <v>0.0025877272019793375</v>
      </c>
    </row>
    <row r="25" spans="1:6" ht="15.75" customHeight="1">
      <c r="A25" s="1" t="s">
        <v>20</v>
      </c>
      <c r="B25" s="37">
        <v>0.7533825599583396</v>
      </c>
      <c r="C25" s="37">
        <v>95.70764751062453</v>
      </c>
      <c r="D25" s="37">
        <v>96.02025751755426</v>
      </c>
      <c r="E25" s="80">
        <f t="shared" si="0"/>
        <v>0.32663012315188666</v>
      </c>
      <c r="F25" s="80">
        <f t="shared" si="1"/>
        <v>0.0024134978522121916</v>
      </c>
    </row>
    <row r="26" spans="1:7" ht="15" customHeight="1">
      <c r="A26" s="1" t="s">
        <v>98</v>
      </c>
      <c r="B26" s="37">
        <v>0.39029094170950823</v>
      </c>
      <c r="C26" s="37">
        <v>101.68448285839918</v>
      </c>
      <c r="D26" s="37">
        <v>102.19639502895559</v>
      </c>
      <c r="E26" s="80">
        <f t="shared" si="0"/>
        <v>0.5034319457269305</v>
      </c>
      <c r="F26" s="80">
        <f t="shared" si="1"/>
        <v>0.0020474457570106228</v>
      </c>
      <c r="G26" s="75"/>
    </row>
    <row r="27" spans="1:7" ht="13.5">
      <c r="A27" s="1" t="s">
        <v>93</v>
      </c>
      <c r="B27" s="37">
        <v>0.11295359829430958</v>
      </c>
      <c r="C27" s="37">
        <v>102.55173775767368</v>
      </c>
      <c r="D27" s="37">
        <v>104.17067376959972</v>
      </c>
      <c r="E27" s="80">
        <f t="shared" si="0"/>
        <v>1.578652929072291</v>
      </c>
      <c r="F27" s="80">
        <f t="shared" si="1"/>
        <v>0.00187395100669546</v>
      </c>
      <c r="G27" s="75"/>
    </row>
    <row r="28" spans="1:7" ht="13.5" customHeight="1">
      <c r="A28" s="1" t="s">
        <v>55</v>
      </c>
      <c r="B28" s="37">
        <v>0.3553733997962228</v>
      </c>
      <c r="C28" s="37">
        <v>98.76410291198911</v>
      </c>
      <c r="D28" s="37">
        <v>99.2762419620315</v>
      </c>
      <c r="E28" s="80">
        <f t="shared" si="0"/>
        <v>0.5185477667921248</v>
      </c>
      <c r="F28" s="80">
        <f t="shared" si="1"/>
        <v>0.001865096412832176</v>
      </c>
      <c r="G28" s="75"/>
    </row>
    <row r="29" spans="1:7" ht="13.5">
      <c r="A29" s="1" t="s">
        <v>33</v>
      </c>
      <c r="B29" s="37">
        <v>0.21258580840750088</v>
      </c>
      <c r="C29" s="37">
        <v>99.23291790464874</v>
      </c>
      <c r="D29" s="37">
        <v>100.03761806490982</v>
      </c>
      <c r="E29" s="80">
        <f t="shared" si="0"/>
        <v>0.8109205868906315</v>
      </c>
      <c r="F29" s="80">
        <f t="shared" si="1"/>
        <v>0.0017530602196737886</v>
      </c>
      <c r="G29" s="75"/>
    </row>
    <row r="30" spans="1:7" ht="13.5">
      <c r="A30" s="1" t="s">
        <v>78</v>
      </c>
      <c r="B30" s="37">
        <v>0.20030886095422637</v>
      </c>
      <c r="C30" s="37">
        <v>100.98319555062254</v>
      </c>
      <c r="D30" s="37">
        <v>101.74526173226762</v>
      </c>
      <c r="E30" s="80">
        <f t="shared" si="0"/>
        <v>0.7546465305339467</v>
      </c>
      <c r="F30" s="80">
        <f t="shared" si="1"/>
        <v>0.0015643046229107328</v>
      </c>
      <c r="G30" s="75"/>
    </row>
    <row r="31" spans="1:7" ht="15.75" customHeight="1">
      <c r="A31" s="1" t="s">
        <v>42</v>
      </c>
      <c r="B31" s="37">
        <v>1.3726611647736964</v>
      </c>
      <c r="C31" s="37">
        <v>100.96295092511261</v>
      </c>
      <c r="D31" s="37">
        <v>101.03444795886455</v>
      </c>
      <c r="E31" s="80">
        <f t="shared" si="0"/>
        <v>0.07081511890928027</v>
      </c>
      <c r="F31" s="80">
        <f t="shared" si="1"/>
        <v>0.0010057263973389222</v>
      </c>
      <c r="G31" s="75"/>
    </row>
    <row r="32" spans="1:7" ht="13.5">
      <c r="A32" s="1" t="s">
        <v>172</v>
      </c>
      <c r="B32" s="37">
        <v>0.08636795046381117</v>
      </c>
      <c r="C32" s="37">
        <v>100.24436873849507</v>
      </c>
      <c r="D32" s="37">
        <v>100.94535541240103</v>
      </c>
      <c r="E32" s="80">
        <f t="shared" si="0"/>
        <v>0.6992778574271767</v>
      </c>
      <c r="F32" s="80">
        <f t="shared" si="1"/>
        <v>0.0006204272348960677</v>
      </c>
      <c r="G32" s="75"/>
    </row>
    <row r="33" spans="1:7" ht="13.5" customHeight="1">
      <c r="A33" s="4" t="s">
        <v>82</v>
      </c>
      <c r="B33" s="45">
        <v>0.23933790980384728</v>
      </c>
      <c r="C33" s="45">
        <v>99.09949011501278</v>
      </c>
      <c r="D33" s="45">
        <v>99.33469001478989</v>
      </c>
      <c r="E33" s="80">
        <f t="shared" si="0"/>
        <v>0.23733714422155572</v>
      </c>
      <c r="F33" s="80">
        <f t="shared" si="1"/>
        <v>0.0005768688712185707</v>
      </c>
      <c r="G33" s="75"/>
    </row>
    <row r="34" spans="1:7" ht="13.5">
      <c r="A34" s="1" t="s">
        <v>88</v>
      </c>
      <c r="B34" s="37">
        <v>0.5427736629031386</v>
      </c>
      <c r="C34" s="37">
        <v>98.21319430672663</v>
      </c>
      <c r="D34" s="37">
        <v>98.29212851092939</v>
      </c>
      <c r="E34" s="80">
        <f t="shared" si="0"/>
        <v>0.08037026466753616</v>
      </c>
      <c r="F34" s="80">
        <f t="shared" si="1"/>
        <v>0.0004390484811826807</v>
      </c>
      <c r="G34" s="75"/>
    </row>
    <row r="35" spans="1:7" ht="13.5">
      <c r="A35" s="1" t="s">
        <v>66</v>
      </c>
      <c r="B35" s="37">
        <v>0.13606691382513986</v>
      </c>
      <c r="C35" s="37">
        <v>99.60525121062962</v>
      </c>
      <c r="D35" s="37">
        <v>99.87238471660287</v>
      </c>
      <c r="E35" s="80">
        <f t="shared" si="0"/>
        <v>0.2681921914019938</v>
      </c>
      <c r="F35" s="80">
        <f t="shared" si="1"/>
        <v>0.00037248550458881174</v>
      </c>
      <c r="G35" s="75"/>
    </row>
    <row r="36" spans="1:7" ht="15.75" customHeight="1">
      <c r="A36" s="1" t="s">
        <v>49</v>
      </c>
      <c r="B36" s="37">
        <v>0.17106119343637677</v>
      </c>
      <c r="C36" s="37">
        <v>93.0160238924805</v>
      </c>
      <c r="D36" s="37">
        <v>93.20971161854047</v>
      </c>
      <c r="E36" s="80">
        <f t="shared" si="0"/>
        <v>0.2082304940101949</v>
      </c>
      <c r="F36" s="80">
        <f t="shared" si="1"/>
        <v>0.000339533066796412</v>
      </c>
      <c r="G36" s="75"/>
    </row>
    <row r="37" spans="1:7" ht="13.5">
      <c r="A37" s="1" t="s">
        <v>171</v>
      </c>
      <c r="B37" s="37">
        <v>0.07189014828694472</v>
      </c>
      <c r="C37" s="37">
        <v>101.20788547698837</v>
      </c>
      <c r="D37" s="37">
        <v>101.64268595119472</v>
      </c>
      <c r="E37" s="80">
        <f t="shared" si="0"/>
        <v>0.429611262163192</v>
      </c>
      <c r="F37" s="80">
        <f t="shared" si="1"/>
        <v>0.00032032281071900625</v>
      </c>
      <c r="G37" s="75"/>
    </row>
    <row r="38" spans="1:7" ht="13.5" customHeight="1">
      <c r="A38" s="1" t="s">
        <v>85</v>
      </c>
      <c r="B38" s="37">
        <v>0.12678013935436025</v>
      </c>
      <c r="C38" s="37">
        <v>100.00000000000001</v>
      </c>
      <c r="D38" s="37">
        <v>100.23223409615878</v>
      </c>
      <c r="E38" s="80">
        <f t="shared" si="0"/>
        <v>0.23223409615876278</v>
      </c>
      <c r="F38" s="80">
        <f t="shared" si="1"/>
        <v>0.00030172110200392903</v>
      </c>
      <c r="G38" s="75"/>
    </row>
    <row r="39" spans="1:7" ht="13.5">
      <c r="A39" s="1" t="s">
        <v>156</v>
      </c>
      <c r="B39" s="37">
        <v>0.024606385492842095</v>
      </c>
      <c r="C39" s="37">
        <v>97.19410503500096</v>
      </c>
      <c r="D39" s="37">
        <v>98.25721103322284</v>
      </c>
      <c r="E39" s="80">
        <f t="shared" si="0"/>
        <v>1.093796787201299</v>
      </c>
      <c r="F39" s="80">
        <f t="shared" si="1"/>
        <v>0.0002680728738395561</v>
      </c>
      <c r="G39" s="75"/>
    </row>
    <row r="40" spans="1:7" ht="15.75" customHeight="1">
      <c r="A40" s="1" t="s">
        <v>43</v>
      </c>
      <c r="B40" s="37">
        <v>0.07197751030475656</v>
      </c>
      <c r="C40" s="37">
        <v>100.78520564279299</v>
      </c>
      <c r="D40" s="37">
        <v>101.11530815612562</v>
      </c>
      <c r="E40" s="80">
        <f t="shared" si="0"/>
        <v>0.3275307236089873</v>
      </c>
      <c r="F40" s="80">
        <f t="shared" si="1"/>
        <v>0.00024348607530304945</v>
      </c>
      <c r="G40" s="75"/>
    </row>
    <row r="41" spans="1:7" ht="13.5">
      <c r="A41" s="1" t="s">
        <v>158</v>
      </c>
      <c r="B41" s="37">
        <v>0.01942655240115956</v>
      </c>
      <c r="C41" s="37">
        <v>97.92203934818599</v>
      </c>
      <c r="D41" s="37">
        <v>98.9590951354998</v>
      </c>
      <c r="E41" s="80">
        <f t="shared" si="0"/>
        <v>1.0590626933598628</v>
      </c>
      <c r="F41" s="80">
        <f t="shared" si="1"/>
        <v>0.00020645544029359024</v>
      </c>
      <c r="G41" s="75"/>
    </row>
    <row r="42" spans="1:7" ht="13.5">
      <c r="A42" s="1" t="s">
        <v>157</v>
      </c>
      <c r="B42" s="37">
        <v>0.20679805020953484</v>
      </c>
      <c r="C42" s="37">
        <v>97.26507104122939</v>
      </c>
      <c r="D42" s="37">
        <v>97.3538674451729</v>
      </c>
      <c r="E42" s="80">
        <f t="shared" si="0"/>
        <v>0.09129320833567078</v>
      </c>
      <c r="F42" s="80">
        <f t="shared" si="1"/>
        <v>0.00018817862721641392</v>
      </c>
      <c r="G42" s="75"/>
    </row>
    <row r="43" spans="1:7" ht="13.5">
      <c r="A43" s="1" t="s">
        <v>169</v>
      </c>
      <c r="B43" s="37">
        <v>0.06302958381913706</v>
      </c>
      <c r="C43" s="37">
        <v>100.96552127523806</v>
      </c>
      <c r="D43" s="37">
        <v>101.02620061908988</v>
      </c>
      <c r="E43" s="80">
        <f t="shared" si="0"/>
        <v>0.060099074501280825</v>
      </c>
      <c r="F43" s="80">
        <f t="shared" si="1"/>
        <v>3.919347704427108E-05</v>
      </c>
      <c r="G43" s="75"/>
    </row>
    <row r="44" spans="1:7" ht="13.5">
      <c r="A44" s="1" t="s">
        <v>32</v>
      </c>
      <c r="B44" s="37">
        <v>0.20574592419288143</v>
      </c>
      <c r="C44" s="37">
        <v>98.28846113103769</v>
      </c>
      <c r="D44" s="37">
        <v>98.28846113103769</v>
      </c>
      <c r="E44" s="80">
        <f t="shared" si="0"/>
        <v>0</v>
      </c>
      <c r="F44" s="80">
        <f t="shared" si="1"/>
        <v>0</v>
      </c>
      <c r="G44" s="75"/>
    </row>
    <row r="45" spans="1:7" ht="13.5">
      <c r="A45" s="1" t="s">
        <v>38</v>
      </c>
      <c r="B45" s="37">
        <v>19.829967394482736</v>
      </c>
      <c r="C45" s="37">
        <v>99.99999999999999</v>
      </c>
      <c r="D45" s="37">
        <v>99.99999999999999</v>
      </c>
      <c r="E45" s="80">
        <f t="shared" si="0"/>
        <v>0</v>
      </c>
      <c r="F45" s="80">
        <f t="shared" si="1"/>
        <v>0</v>
      </c>
      <c r="G45" s="75"/>
    </row>
    <row r="46" spans="1:7" ht="13.5">
      <c r="A46" s="1" t="s">
        <v>60</v>
      </c>
      <c r="B46" s="37">
        <v>0.727075131793193</v>
      </c>
      <c r="C46" s="37">
        <v>100.00000000000004</v>
      </c>
      <c r="D46" s="37">
        <v>100.00000000000004</v>
      </c>
      <c r="E46" s="80">
        <f t="shared" si="0"/>
        <v>0</v>
      </c>
      <c r="F46" s="80">
        <f t="shared" si="1"/>
        <v>0</v>
      </c>
      <c r="G46" s="75"/>
    </row>
    <row r="47" spans="1:7" ht="13.5" customHeight="1">
      <c r="A47" s="1" t="s">
        <v>104</v>
      </c>
      <c r="B47" s="37">
        <v>0.011208809958396699</v>
      </c>
      <c r="C47" s="37">
        <v>100.07119115847443</v>
      </c>
      <c r="D47" s="37">
        <v>100.07119115847443</v>
      </c>
      <c r="E47" s="80">
        <f t="shared" si="0"/>
        <v>0</v>
      </c>
      <c r="F47" s="80">
        <f t="shared" si="1"/>
        <v>0</v>
      </c>
      <c r="G47" s="75"/>
    </row>
    <row r="48" spans="1:7" ht="13.5">
      <c r="A48" s="1" t="s">
        <v>109</v>
      </c>
      <c r="B48" s="37">
        <v>0.4579735250521227</v>
      </c>
      <c r="C48" s="37">
        <v>100.40785389018228</v>
      </c>
      <c r="D48" s="37">
        <v>100.40785389018228</v>
      </c>
      <c r="E48" s="80">
        <f t="shared" si="0"/>
        <v>0</v>
      </c>
      <c r="F48" s="80">
        <f t="shared" si="1"/>
        <v>0</v>
      </c>
      <c r="G48" s="75"/>
    </row>
    <row r="49" spans="1:7" ht="13.5">
      <c r="A49" s="1" t="s">
        <v>110</v>
      </c>
      <c r="B49" s="37">
        <v>1.3482765232759206</v>
      </c>
      <c r="C49" s="37">
        <v>99.99999999999999</v>
      </c>
      <c r="D49" s="37">
        <v>99.99999999999999</v>
      </c>
      <c r="E49" s="80">
        <f t="shared" si="0"/>
        <v>0</v>
      </c>
      <c r="F49" s="80">
        <f t="shared" si="1"/>
        <v>0</v>
      </c>
      <c r="G49" s="75"/>
    </row>
    <row r="50" spans="1:7" ht="13.5" customHeight="1">
      <c r="A50" s="1" t="s">
        <v>159</v>
      </c>
      <c r="B50" s="37">
        <v>1.3482765232759206</v>
      </c>
      <c r="C50" s="37">
        <v>99.99999999999999</v>
      </c>
      <c r="D50" s="37">
        <v>99.99999999999999</v>
      </c>
      <c r="E50" s="80">
        <f t="shared" si="0"/>
        <v>0</v>
      </c>
      <c r="F50" s="80">
        <f t="shared" si="1"/>
        <v>0</v>
      </c>
      <c r="G50" s="75"/>
    </row>
    <row r="51" spans="1:7" ht="13.5">
      <c r="A51" s="1" t="s">
        <v>153</v>
      </c>
      <c r="B51" s="37">
        <v>0.08158322684566398</v>
      </c>
      <c r="C51" s="37">
        <v>99.99999999999999</v>
      </c>
      <c r="D51" s="37">
        <v>99.99999999999999</v>
      </c>
      <c r="E51" s="80">
        <f t="shared" si="0"/>
        <v>0</v>
      </c>
      <c r="F51" s="80">
        <f t="shared" si="1"/>
        <v>0</v>
      </c>
      <c r="G51" s="75"/>
    </row>
    <row r="52" spans="1:7" ht="13.5">
      <c r="A52" s="1" t="s">
        <v>99</v>
      </c>
      <c r="B52" s="37">
        <v>0.36064887378922056</v>
      </c>
      <c r="C52" s="37">
        <v>100.00000000000001</v>
      </c>
      <c r="D52" s="37">
        <v>100.00000000000001</v>
      </c>
      <c r="E52" s="80">
        <f t="shared" si="0"/>
        <v>0</v>
      </c>
      <c r="F52" s="80">
        <f t="shared" si="1"/>
        <v>0</v>
      </c>
      <c r="G52" s="75"/>
    </row>
    <row r="53" spans="1:7" ht="13.5">
      <c r="A53" s="1" t="s">
        <v>89</v>
      </c>
      <c r="B53" s="37">
        <v>0.5380455950845859</v>
      </c>
      <c r="C53" s="37">
        <v>99.99903290657078</v>
      </c>
      <c r="D53" s="37">
        <v>99.99648425268546</v>
      </c>
      <c r="E53" s="80">
        <f t="shared" si="0"/>
        <v>-0.0025486785334152273</v>
      </c>
      <c r="F53" s="80">
        <f t="shared" si="1"/>
        <v>-1.4052656135771233E-05</v>
      </c>
      <c r="G53" s="75"/>
    </row>
    <row r="54" spans="1:7" ht="13.5">
      <c r="A54" s="1" t="s">
        <v>58</v>
      </c>
      <c r="B54" s="37">
        <v>0.029630010888360994</v>
      </c>
      <c r="C54" s="37">
        <v>95.02388619409336</v>
      </c>
      <c r="D54" s="37">
        <v>94.94797147753289</v>
      </c>
      <c r="E54" s="80">
        <f t="shared" si="0"/>
        <v>-0.07989014089091029</v>
      </c>
      <c r="F54" s="80">
        <f t="shared" si="1"/>
        <v>-2.3050813876480483E-05</v>
      </c>
      <c r="G54" s="75"/>
    </row>
    <row r="55" spans="1:7" ht="13.5">
      <c r="A55" s="1" t="s">
        <v>44</v>
      </c>
      <c r="B55" s="37">
        <v>0.1422733753133578</v>
      </c>
      <c r="C55" s="37">
        <v>101.30197168787706</v>
      </c>
      <c r="D55" s="37">
        <v>101.24664907124662</v>
      </c>
      <c r="E55" s="80">
        <f t="shared" si="0"/>
        <v>-0.05461158920073217</v>
      </c>
      <c r="F55" s="80">
        <f t="shared" si="1"/>
        <v>-8.065937008520441E-05</v>
      </c>
      <c r="G55" s="75"/>
    </row>
    <row r="56" spans="1:7" ht="13.5">
      <c r="A56" s="1" t="s">
        <v>154</v>
      </c>
      <c r="B56" s="37">
        <v>0.5857857111999213</v>
      </c>
      <c r="C56" s="37">
        <v>98.80771967976526</v>
      </c>
      <c r="D56" s="37">
        <v>98.77619775640116</v>
      </c>
      <c r="E56" s="80">
        <f t="shared" si="0"/>
        <v>-0.03190228806641926</v>
      </c>
      <c r="F56" s="80">
        <f t="shared" si="1"/>
        <v>-0.00018922563045482233</v>
      </c>
      <c r="G56" s="75"/>
    </row>
    <row r="57" spans="1:7" ht="15.75" customHeight="1">
      <c r="A57" s="1" t="s">
        <v>36</v>
      </c>
      <c r="B57" s="37">
        <v>0.17318179060062183</v>
      </c>
      <c r="C57" s="37">
        <v>99.82635067445844</v>
      </c>
      <c r="D57" s="37">
        <v>99.64574486514319</v>
      </c>
      <c r="E57" s="80">
        <f t="shared" si="0"/>
        <v>-0.18091997563270468</v>
      </c>
      <c r="F57" s="80">
        <f t="shared" si="1"/>
        <v>-0.00032052537678569726</v>
      </c>
      <c r="G57" s="75"/>
    </row>
    <row r="58" spans="1:7" ht="13.5">
      <c r="A58" s="1" t="s">
        <v>29</v>
      </c>
      <c r="B58" s="37">
        <v>0.0847752770426828</v>
      </c>
      <c r="C58" s="37">
        <v>96.8270803818915</v>
      </c>
      <c r="D58" s="37">
        <v>96.40733401342975</v>
      </c>
      <c r="E58" s="80">
        <f t="shared" si="0"/>
        <v>-0.43350100695617755</v>
      </c>
      <c r="F58" s="80">
        <f t="shared" si="1"/>
        <v>-0.0003646570742969687</v>
      </c>
      <c r="G58" s="75"/>
    </row>
    <row r="59" spans="1:7" ht="13.5">
      <c r="A59" s="1" t="s">
        <v>170</v>
      </c>
      <c r="B59" s="37">
        <v>0.40200183306700576</v>
      </c>
      <c r="C59" s="37">
        <v>93.94449937245174</v>
      </c>
      <c r="D59" s="37">
        <v>93.85361298698179</v>
      </c>
      <c r="E59" s="80">
        <f t="shared" si="0"/>
        <v>-0.09674476534237897</v>
      </c>
      <c r="F59" s="80">
        <f t="shared" si="1"/>
        <v>-0.0003744168140370767</v>
      </c>
      <c r="G59" s="75"/>
    </row>
    <row r="60" spans="1:7" ht="13.5" customHeight="1">
      <c r="A60" s="1" t="s">
        <v>96</v>
      </c>
      <c r="B60" s="37">
        <v>0.033498395942870345</v>
      </c>
      <c r="C60" s="37">
        <v>97.61098205922224</v>
      </c>
      <c r="D60" s="37">
        <v>96.31341350537446</v>
      </c>
      <c r="E60" s="80">
        <f t="shared" si="0"/>
        <v>-1.3293264000361518</v>
      </c>
      <c r="F60" s="80">
        <f t="shared" si="1"/>
        <v>-0.0004454334235292804</v>
      </c>
      <c r="G60" s="75"/>
    </row>
    <row r="61" spans="1:7" ht="13.5">
      <c r="A61" s="1" t="s">
        <v>17</v>
      </c>
      <c r="B61" s="37">
        <v>0.5055806853105026</v>
      </c>
      <c r="C61" s="37">
        <v>94.29335688978651</v>
      </c>
      <c r="D61" s="37">
        <v>94.20514637336939</v>
      </c>
      <c r="E61" s="80">
        <f t="shared" si="0"/>
        <v>-0.09354902543158516</v>
      </c>
      <c r="F61" s="80">
        <f t="shared" si="1"/>
        <v>-0.0004570243261144905</v>
      </c>
      <c r="G61" s="75"/>
    </row>
    <row r="62" spans="1:7" ht="13.5">
      <c r="A62" s="1" t="s">
        <v>56</v>
      </c>
      <c r="B62" s="37">
        <v>0.06218128909368491</v>
      </c>
      <c r="C62" s="37">
        <v>96.6408958681285</v>
      </c>
      <c r="D62" s="37">
        <v>95.9043441710887</v>
      </c>
      <c r="E62" s="80">
        <f t="shared" si="0"/>
        <v>-0.7621532172516936</v>
      </c>
      <c r="F62" s="80">
        <f t="shared" si="1"/>
        <v>-0.00046934417672713364</v>
      </c>
      <c r="G62" s="75"/>
    </row>
    <row r="63" spans="1:7" ht="13.5">
      <c r="A63" s="1" t="s">
        <v>165</v>
      </c>
      <c r="B63" s="37">
        <v>0.3802136419185586</v>
      </c>
      <c r="C63" s="37">
        <v>97.96104522889635</v>
      </c>
      <c r="D63" s="37">
        <v>97.83373811717563</v>
      </c>
      <c r="E63" s="80">
        <f t="shared" si="0"/>
        <v>-0.12995687359527608</v>
      </c>
      <c r="F63" s="80">
        <f t="shared" si="1"/>
        <v>-0.0004960310221350364</v>
      </c>
      <c r="G63" s="75"/>
    </row>
    <row r="64" spans="1:7" ht="13.5">
      <c r="A64" s="4" t="s">
        <v>163</v>
      </c>
      <c r="B64" s="45">
        <v>0.057325640576260495</v>
      </c>
      <c r="C64" s="45">
        <v>101.92708106484694</v>
      </c>
      <c r="D64" s="45">
        <v>100.986875418279</v>
      </c>
      <c r="E64" s="80">
        <f t="shared" si="0"/>
        <v>-0.9224296788895288</v>
      </c>
      <c r="F64" s="80">
        <f t="shared" si="1"/>
        <v>-0.000552332056294622</v>
      </c>
      <c r="G64" s="75"/>
    </row>
    <row r="65" spans="1:7" ht="13.5" customHeight="1">
      <c r="A65" s="1" t="s">
        <v>105</v>
      </c>
      <c r="B65" s="37">
        <v>0.35472186168736686</v>
      </c>
      <c r="C65" s="37">
        <v>99.64124397345364</v>
      </c>
      <c r="D65" s="37">
        <v>99.48035318175883</v>
      </c>
      <c r="E65" s="80">
        <f t="shared" si="0"/>
        <v>-0.16147007532109114</v>
      </c>
      <c r="F65" s="80">
        <f t="shared" si="1"/>
        <v>-0.0005848542119328588</v>
      </c>
      <c r="G65" s="75"/>
    </row>
    <row r="66" spans="1:7" ht="15.75" customHeight="1">
      <c r="A66" s="1" t="s">
        <v>173</v>
      </c>
      <c r="B66" s="37">
        <v>0.045817075294876025</v>
      </c>
      <c r="C66" s="37">
        <v>96.86777067564067</v>
      </c>
      <c r="D66" s="37">
        <v>95.37429432725247</v>
      </c>
      <c r="E66" s="80">
        <f t="shared" si="0"/>
        <v>-1.5417680596666798</v>
      </c>
      <c r="F66" s="80">
        <f t="shared" si="1"/>
        <v>-0.0007012198316444734</v>
      </c>
      <c r="G66" s="75"/>
    </row>
    <row r="67" spans="1:7" ht="13.5" customHeight="1">
      <c r="A67" s="1" t="s">
        <v>65</v>
      </c>
      <c r="B67" s="37">
        <v>0.03276695553481115</v>
      </c>
      <c r="C67" s="37">
        <v>102.11042890625077</v>
      </c>
      <c r="D67" s="37">
        <v>99.00413473579003</v>
      </c>
      <c r="E67" s="80">
        <f t="shared" si="0"/>
        <v>-3.0420929612514698</v>
      </c>
      <c r="F67" s="80">
        <f t="shared" si="1"/>
        <v>-0.0010430548613840972</v>
      </c>
      <c r="G67" s="75"/>
    </row>
    <row r="68" spans="1:7" ht="13.5">
      <c r="A68" s="1" t="s">
        <v>108</v>
      </c>
      <c r="B68" s="37">
        <v>0.08444950646736901</v>
      </c>
      <c r="C68" s="37">
        <v>96.64682958208026</v>
      </c>
      <c r="D68" s="37">
        <v>95.41542035448151</v>
      </c>
      <c r="E68" s="80">
        <f aca="true" t="shared" si="2" ref="E68:E87">D68/C68*100-100</f>
        <v>-1.2741330811611817</v>
      </c>
      <c r="F68" s="80">
        <f aca="true" t="shared" si="3" ref="F68:F86">(B68*(D68-C68))/$C$87</f>
        <v>-0.0010656829012030626</v>
      </c>
      <c r="G68" s="75"/>
    </row>
    <row r="69" spans="1:7" ht="13.5" customHeight="1">
      <c r="A69" s="1" t="s">
        <v>45</v>
      </c>
      <c r="B69" s="37">
        <v>0.30334421584327714</v>
      </c>
      <c r="C69" s="37">
        <v>100.70215386190931</v>
      </c>
      <c r="D69" s="37">
        <v>100.18954279751497</v>
      </c>
      <c r="E69" s="80">
        <f t="shared" si="2"/>
        <v>-0.5090368425458678</v>
      </c>
      <c r="F69" s="80">
        <f t="shared" si="3"/>
        <v>-0.0015935003833051765</v>
      </c>
      <c r="G69" s="75"/>
    </row>
    <row r="70" spans="1:7" ht="13.5">
      <c r="A70" s="1" t="s">
        <v>40</v>
      </c>
      <c r="B70" s="37">
        <v>0.17623004067872122</v>
      </c>
      <c r="C70" s="37">
        <v>97.84761107816509</v>
      </c>
      <c r="D70" s="37">
        <v>96.85139991231316</v>
      </c>
      <c r="E70" s="80">
        <f t="shared" si="2"/>
        <v>-1.018125179424274</v>
      </c>
      <c r="F70" s="80">
        <f t="shared" si="3"/>
        <v>-0.0017991187293198642</v>
      </c>
      <c r="G70" s="75"/>
    </row>
    <row r="71" spans="1:7" ht="13.5">
      <c r="A71" s="1" t="s">
        <v>67</v>
      </c>
      <c r="B71" s="37">
        <v>0.03818964325485823</v>
      </c>
      <c r="C71" s="37">
        <v>101.00241397920453</v>
      </c>
      <c r="D71" s="37">
        <v>95.75080835394667</v>
      </c>
      <c r="E71" s="80">
        <f t="shared" si="2"/>
        <v>-5.199485258183159</v>
      </c>
      <c r="F71" s="80">
        <f t="shared" si="3"/>
        <v>-0.002055257228935191</v>
      </c>
      <c r="G71" s="75"/>
    </row>
    <row r="72" spans="1:7" ht="13.5" customHeight="1">
      <c r="A72" s="1" t="s">
        <v>64</v>
      </c>
      <c r="B72" s="37">
        <v>0.3869392152694931</v>
      </c>
      <c r="C72" s="37">
        <v>101.83301927256342</v>
      </c>
      <c r="D72" s="37">
        <v>101.20499107335998</v>
      </c>
      <c r="E72" s="80">
        <f t="shared" si="2"/>
        <v>-0.6167235378953819</v>
      </c>
      <c r="F72" s="80">
        <f t="shared" si="3"/>
        <v>-0.002490292548970837</v>
      </c>
      <c r="G72" s="75"/>
    </row>
    <row r="73" spans="1:7" ht="13.5" customHeight="1">
      <c r="A73" s="1" t="s">
        <v>19</v>
      </c>
      <c r="B73" s="37">
        <v>0.21550405201739758</v>
      </c>
      <c r="C73" s="37">
        <v>95.04652072753511</v>
      </c>
      <c r="D73" s="37">
        <v>93.88993808899112</v>
      </c>
      <c r="E73" s="80">
        <f t="shared" si="2"/>
        <v>-1.216859522779913</v>
      </c>
      <c r="F73" s="80">
        <f t="shared" si="3"/>
        <v>-0.0025542334455752307</v>
      </c>
      <c r="G73" s="75"/>
    </row>
    <row r="74" spans="1:7" ht="13.5">
      <c r="A74" s="1" t="s">
        <v>59</v>
      </c>
      <c r="B74" s="37">
        <v>2.3941499679208853</v>
      </c>
      <c r="C74" s="37">
        <v>94.7491969098395</v>
      </c>
      <c r="D74" s="37">
        <v>94.63529708226835</v>
      </c>
      <c r="E74" s="80">
        <f t="shared" si="2"/>
        <v>-0.12021191871370718</v>
      </c>
      <c r="F74" s="80">
        <f t="shared" si="3"/>
        <v>-0.002794492160112204</v>
      </c>
      <c r="G74" s="75"/>
    </row>
    <row r="75" spans="1:7" ht="13.5" customHeight="1">
      <c r="A75" s="1" t="s">
        <v>107</v>
      </c>
      <c r="B75" s="37">
        <v>0.02958455458847561</v>
      </c>
      <c r="C75" s="37">
        <v>96.64682958208022</v>
      </c>
      <c r="D75" s="37">
        <v>83.57108205038689</v>
      </c>
      <c r="E75" s="80">
        <f t="shared" si="2"/>
        <v>-13.529411764705998</v>
      </c>
      <c r="F75" s="80">
        <f t="shared" si="3"/>
        <v>-0.00396424091700863</v>
      </c>
      <c r="G75" s="75"/>
    </row>
    <row r="76" spans="1:7" ht="13.5" customHeight="1">
      <c r="A76" s="1" t="s">
        <v>23</v>
      </c>
      <c r="B76" s="37">
        <v>0.7525476508545623</v>
      </c>
      <c r="C76" s="37">
        <v>94.11076745720447</v>
      </c>
      <c r="D76" s="37">
        <v>93.47459028085949</v>
      </c>
      <c r="E76" s="80">
        <f t="shared" si="2"/>
        <v>-0.6759876617033029</v>
      </c>
      <c r="F76" s="80">
        <f t="shared" si="3"/>
        <v>-0.004906147114231342</v>
      </c>
      <c r="G76" s="75"/>
    </row>
    <row r="77" spans="1:7" ht="13.5">
      <c r="A77" s="1" t="s">
        <v>97</v>
      </c>
      <c r="B77" s="37">
        <v>0.2159895544132848</v>
      </c>
      <c r="C77" s="37">
        <v>96.62957628287441</v>
      </c>
      <c r="D77" s="37">
        <v>94.07829482992325</v>
      </c>
      <c r="E77" s="80">
        <f t="shared" si="2"/>
        <v>-2.6402697301316067</v>
      </c>
      <c r="F77" s="80">
        <f t="shared" si="3"/>
        <v>-0.005647023544576201</v>
      </c>
      <c r="G77" s="75"/>
    </row>
    <row r="78" spans="1:7" ht="13.5">
      <c r="A78" s="1" t="s">
        <v>48</v>
      </c>
      <c r="B78" s="37">
        <v>0.40425794042639696</v>
      </c>
      <c r="C78" s="37">
        <v>93.14981634653408</v>
      </c>
      <c r="D78" s="37">
        <v>91.76657766411788</v>
      </c>
      <c r="E78" s="80">
        <f t="shared" si="2"/>
        <v>-1.4849612556081695</v>
      </c>
      <c r="F78" s="80">
        <f t="shared" si="3"/>
        <v>-0.005730389768053881</v>
      </c>
      <c r="G78" s="75"/>
    </row>
    <row r="79" spans="1:7" ht="13.5" customHeight="1">
      <c r="A79" s="1" t="s">
        <v>10</v>
      </c>
      <c r="B79" s="37">
        <v>5.794033208122786</v>
      </c>
      <c r="C79" s="37">
        <v>94.71700409154245</v>
      </c>
      <c r="D79" s="37">
        <v>94.58917491013104</v>
      </c>
      <c r="E79" s="80">
        <f t="shared" si="2"/>
        <v>-0.13495906319826645</v>
      </c>
      <c r="F79" s="80">
        <f t="shared" si="3"/>
        <v>-0.007589959629421458</v>
      </c>
      <c r="G79" s="75"/>
    </row>
    <row r="80" spans="1:7" ht="13.5">
      <c r="A80" s="1" t="s">
        <v>11</v>
      </c>
      <c r="B80" s="37">
        <v>1.258256683855112</v>
      </c>
      <c r="C80" s="37">
        <v>89.96596539120283</v>
      </c>
      <c r="D80" s="37">
        <v>89.34883640259227</v>
      </c>
      <c r="E80" s="80">
        <f t="shared" si="2"/>
        <v>-0.685958279808446</v>
      </c>
      <c r="F80" s="80">
        <f t="shared" si="3"/>
        <v>-0.007957445471653267</v>
      </c>
      <c r="G80" s="75"/>
    </row>
    <row r="81" spans="1:7" ht="13.5" customHeight="1">
      <c r="A81" s="1" t="s">
        <v>14</v>
      </c>
      <c r="B81" s="37">
        <v>1.1525525237644099</v>
      </c>
      <c r="C81" s="37">
        <v>96.03851230773753</v>
      </c>
      <c r="D81" s="37">
        <v>95.1393280026101</v>
      </c>
      <c r="E81" s="80">
        <f t="shared" si="2"/>
        <v>-0.9362747126342015</v>
      </c>
      <c r="F81" s="80">
        <f t="shared" si="3"/>
        <v>-0.010620327810196234</v>
      </c>
      <c r="G81" s="75"/>
    </row>
    <row r="82" spans="1:7" ht="13.5">
      <c r="A82" s="1" t="s">
        <v>26</v>
      </c>
      <c r="B82" s="37">
        <v>1.4539864739657522</v>
      </c>
      <c r="C82" s="37">
        <v>95.91732456901948</v>
      </c>
      <c r="D82" s="37">
        <v>95.16382462276155</v>
      </c>
      <c r="E82" s="80">
        <f t="shared" si="2"/>
        <v>-0.7855723141190509</v>
      </c>
      <c r="F82" s="80">
        <f t="shared" si="3"/>
        <v>-0.01122721579562197</v>
      </c>
      <c r="G82" s="75"/>
    </row>
    <row r="83" spans="1:7" ht="13.5" customHeight="1">
      <c r="A83" s="1" t="s">
        <v>25</v>
      </c>
      <c r="B83" s="37">
        <v>1.9763312763786647</v>
      </c>
      <c r="C83" s="37">
        <v>94.6620116624863</v>
      </c>
      <c r="D83" s="37">
        <v>94.10171350251699</v>
      </c>
      <c r="E83" s="80">
        <f t="shared" si="2"/>
        <v>-0.591893358411852</v>
      </c>
      <c r="F83" s="80">
        <f t="shared" si="3"/>
        <v>-0.011347688820770288</v>
      </c>
      <c r="G83" s="75"/>
    </row>
    <row r="84" spans="1:7" ht="13.5">
      <c r="A84" s="1" t="s">
        <v>94</v>
      </c>
      <c r="B84" s="37">
        <v>1.8226834395624512</v>
      </c>
      <c r="C84" s="37">
        <v>94.82409901177554</v>
      </c>
      <c r="D84" s="37">
        <v>93.90277503889573</v>
      </c>
      <c r="E84" s="80">
        <f t="shared" si="2"/>
        <v>-0.9716137379437839</v>
      </c>
      <c r="F84" s="80">
        <f t="shared" si="3"/>
        <v>-0.017208859841786578</v>
      </c>
      <c r="G84" s="75"/>
    </row>
    <row r="85" spans="1:7" ht="13.5" customHeight="1">
      <c r="A85" s="1" t="s">
        <v>16</v>
      </c>
      <c r="B85" s="37">
        <v>1.5617123994017545</v>
      </c>
      <c r="C85" s="37">
        <v>92.07758347100645</v>
      </c>
      <c r="D85" s="37">
        <v>90.68434747920696</v>
      </c>
      <c r="E85" s="80">
        <f t="shared" si="2"/>
        <v>-1.513110943271215</v>
      </c>
      <c r="F85" s="80">
        <f t="shared" si="3"/>
        <v>-0.022297399837997348</v>
      </c>
      <c r="G85" s="75"/>
    </row>
    <row r="86" spans="1:7" ht="13.5">
      <c r="A86" s="1" t="s">
        <v>15</v>
      </c>
      <c r="B86" s="37">
        <v>7.814380917268673</v>
      </c>
      <c r="C86" s="37">
        <v>94.09531581421363</v>
      </c>
      <c r="D86" s="37">
        <v>92.24403221986265</v>
      </c>
      <c r="E86" s="80">
        <f t="shared" si="2"/>
        <v>-1.9674556361618016</v>
      </c>
      <c r="F86" s="80">
        <f t="shared" si="3"/>
        <v>-0.148250445807614</v>
      </c>
      <c r="G86" s="75"/>
    </row>
    <row r="87" spans="1:8" ht="13.5" customHeight="1">
      <c r="A87" s="3" t="s">
        <v>115</v>
      </c>
      <c r="B87" s="35">
        <v>99.99999999999997</v>
      </c>
      <c r="C87" s="76">
        <v>97.58240599776956</v>
      </c>
      <c r="D87" s="76">
        <v>97.6212998457596</v>
      </c>
      <c r="E87" s="79">
        <f t="shared" si="2"/>
        <v>0.03985743904586059</v>
      </c>
      <c r="F87" s="79">
        <f>SUM(F4:F86)</f>
        <v>0.039857439045864446</v>
      </c>
      <c r="G87" s="75"/>
      <c r="H87" s="75"/>
    </row>
    <row r="88" spans="1:5" ht="13.5">
      <c r="A88" s="48"/>
      <c r="B88" s="49"/>
      <c r="C88" s="49"/>
      <c r="D88" s="49"/>
      <c r="E88" s="71"/>
    </row>
    <row r="89" ht="13.5">
      <c r="E89" s="71"/>
    </row>
    <row r="90" spans="2:5" ht="13.5">
      <c r="B90" s="38"/>
      <c r="C90" s="38"/>
      <c r="D90" s="38"/>
      <c r="E90" s="72"/>
    </row>
    <row r="91" spans="2:5" ht="13.5">
      <c r="B91" s="38"/>
      <c r="C91" s="38"/>
      <c r="D91" s="38"/>
      <c r="E91" s="72"/>
    </row>
    <row r="92" spans="2:5" ht="13.5">
      <c r="B92" s="38"/>
      <c r="C92" s="38"/>
      <c r="D92" s="38"/>
      <c r="E92" s="72"/>
    </row>
    <row r="93" spans="2:5" ht="13.5">
      <c r="B93" s="38"/>
      <c r="C93" s="38"/>
      <c r="D93" s="38"/>
      <c r="E93" s="72"/>
    </row>
    <row r="94" spans="2:5" ht="13.5">
      <c r="B94" s="38"/>
      <c r="C94" s="38"/>
      <c r="D94" s="38"/>
      <c r="E94" s="72"/>
    </row>
    <row r="95" spans="2:5" ht="13.5">
      <c r="B95" s="38"/>
      <c r="C95" s="38"/>
      <c r="D95" s="38"/>
      <c r="E95" s="72"/>
    </row>
    <row r="96" spans="2:5" ht="13.5">
      <c r="B96" s="38"/>
      <c r="C96" s="38"/>
      <c r="D96" s="38"/>
      <c r="E96" s="72"/>
    </row>
    <row r="97" spans="2:5" ht="13.5">
      <c r="B97" s="38"/>
      <c r="C97" s="38"/>
      <c r="D97" s="38"/>
      <c r="E97" s="72"/>
    </row>
    <row r="98" spans="2:5" ht="13.5">
      <c r="B98" s="38"/>
      <c r="C98" s="38"/>
      <c r="D98" s="38"/>
      <c r="E98" s="71"/>
    </row>
    <row r="99" spans="2:5" ht="13.5">
      <c r="B99" s="38"/>
      <c r="C99" s="38"/>
      <c r="D99" s="38"/>
      <c r="E99" s="72"/>
    </row>
    <row r="100" spans="2:5" ht="13.5">
      <c r="B100" s="38"/>
      <c r="C100" s="38"/>
      <c r="D100" s="38"/>
      <c r="E100" s="72"/>
    </row>
    <row r="101" spans="2:5" ht="13.5">
      <c r="B101" s="38"/>
      <c r="C101" s="38"/>
      <c r="D101" s="38"/>
      <c r="E101" s="71"/>
    </row>
    <row r="102" spans="2:5" ht="13.5">
      <c r="B102" s="38"/>
      <c r="C102" s="38"/>
      <c r="D102" s="38"/>
      <c r="E102" s="71"/>
    </row>
    <row r="103" spans="2:5" ht="13.5">
      <c r="B103" s="38"/>
      <c r="C103" s="38"/>
      <c r="D103" s="38"/>
      <c r="E103" s="72"/>
    </row>
    <row r="104" spans="2:5" ht="13.5">
      <c r="B104" s="38"/>
      <c r="C104" s="38"/>
      <c r="D104" s="38"/>
      <c r="E104" s="72"/>
    </row>
    <row r="105" spans="2:5" ht="13.5">
      <c r="B105" s="38"/>
      <c r="C105" s="38"/>
      <c r="D105" s="38"/>
      <c r="E105" s="72"/>
    </row>
    <row r="106" spans="2:5" ht="13.5">
      <c r="B106" s="38"/>
      <c r="C106" s="38"/>
      <c r="D106" s="38"/>
      <c r="E106" s="71"/>
    </row>
    <row r="107" spans="2:5" ht="13.5">
      <c r="B107" s="38"/>
      <c r="C107" s="38"/>
      <c r="D107" s="38"/>
      <c r="E107" s="72"/>
    </row>
    <row r="108" spans="2:5" ht="13.5">
      <c r="B108" s="38"/>
      <c r="C108" s="38"/>
      <c r="D108" s="38"/>
      <c r="E108" s="71"/>
    </row>
    <row r="109" spans="2:5" ht="13.5">
      <c r="B109" s="38"/>
      <c r="C109" s="38"/>
      <c r="D109" s="38"/>
      <c r="E109" s="71"/>
    </row>
    <row r="110" spans="2:5" ht="13.5">
      <c r="B110" s="38"/>
      <c r="C110" s="38"/>
      <c r="D110" s="38"/>
      <c r="E110" s="72"/>
    </row>
    <row r="111" spans="2:5" ht="13.5">
      <c r="B111" s="38"/>
      <c r="C111" s="38"/>
      <c r="D111" s="38"/>
      <c r="E111" s="72"/>
    </row>
    <row r="112" spans="2:5" ht="13.5">
      <c r="B112" s="38"/>
      <c r="C112" s="38"/>
      <c r="D112" s="38"/>
      <c r="E112" s="72"/>
    </row>
    <row r="113" spans="2:5" ht="13.5">
      <c r="B113" s="38"/>
      <c r="C113" s="38"/>
      <c r="D113" s="38"/>
      <c r="E113" s="72"/>
    </row>
    <row r="114" spans="2:5" ht="13.5">
      <c r="B114" s="38"/>
      <c r="C114" s="38"/>
      <c r="D114" s="38"/>
      <c r="E114" s="72"/>
    </row>
    <row r="115" spans="2:5" ht="13.5">
      <c r="B115" s="38"/>
      <c r="C115" s="38"/>
      <c r="D115" s="38"/>
      <c r="E115" s="71"/>
    </row>
    <row r="116" spans="2:5" ht="13.5">
      <c r="B116" s="38"/>
      <c r="C116" s="38"/>
      <c r="D116" s="38"/>
      <c r="E116" s="72"/>
    </row>
    <row r="117" spans="2:5" ht="13.5">
      <c r="B117" s="38"/>
      <c r="C117" s="38"/>
      <c r="D117" s="38"/>
      <c r="E117" s="72"/>
    </row>
    <row r="118" spans="2:5" ht="13.5">
      <c r="B118" s="38"/>
      <c r="C118" s="38"/>
      <c r="D118" s="38"/>
      <c r="E118" s="71"/>
    </row>
    <row r="119" spans="2:5" ht="13.5">
      <c r="B119" s="38"/>
      <c r="C119" s="38"/>
      <c r="D119" s="38"/>
      <c r="E119" s="71"/>
    </row>
    <row r="120" spans="2:5" ht="13.5">
      <c r="B120" s="38"/>
      <c r="C120" s="38"/>
      <c r="D120" s="38"/>
      <c r="E120" s="72"/>
    </row>
    <row r="121" spans="2:5" ht="13.5">
      <c r="B121" s="38"/>
      <c r="C121" s="38"/>
      <c r="D121" s="38"/>
      <c r="E121" s="71"/>
    </row>
    <row r="122" spans="2:5" ht="13.5">
      <c r="B122" s="38"/>
      <c r="C122" s="38"/>
      <c r="D122" s="38"/>
      <c r="E122" s="72"/>
    </row>
    <row r="123" spans="2:5" ht="13.5">
      <c r="B123" s="38"/>
      <c r="C123" s="38"/>
      <c r="D123" s="38"/>
      <c r="E123" s="71"/>
    </row>
    <row r="124" spans="2:5" ht="13.5">
      <c r="B124" s="38"/>
      <c r="C124" s="38"/>
      <c r="D124" s="38"/>
      <c r="E124" s="72"/>
    </row>
    <row r="125" spans="2:4" ht="12">
      <c r="B125" s="38"/>
      <c r="C125" s="38"/>
      <c r="D125" s="38"/>
    </row>
    <row r="126" spans="2:4" ht="12">
      <c r="B126" s="38"/>
      <c r="C126" s="38"/>
      <c r="D126" s="38"/>
    </row>
  </sheetData>
  <sheetProtection/>
  <mergeCells count="2">
    <mergeCell ref="B2:B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4" width="8.57421875" style="50" customWidth="1"/>
    <col min="5" max="5" width="16.28125" style="73" customWidth="1"/>
    <col min="6" max="6" width="12.421875" style="38" customWidth="1"/>
    <col min="7" max="16384" width="9.140625" style="38" customWidth="1"/>
  </cols>
  <sheetData>
    <row r="1" spans="1:5" s="31" customFormat="1" ht="12">
      <c r="A1" s="30" t="s">
        <v>123</v>
      </c>
      <c r="B1" s="32"/>
      <c r="C1" s="32"/>
      <c r="D1" s="32"/>
      <c r="E1" s="70"/>
    </row>
    <row r="2" spans="2:5" s="31" customFormat="1" ht="12.75" customHeight="1">
      <c r="B2" s="83" t="s">
        <v>133</v>
      </c>
      <c r="C2" s="33"/>
      <c r="D2" s="33"/>
      <c r="E2" s="84" t="s">
        <v>192</v>
      </c>
    </row>
    <row r="3" spans="2:6" s="31" customFormat="1" ht="22.5" customHeight="1">
      <c r="B3" s="83"/>
      <c r="C3" s="34">
        <v>45413</v>
      </c>
      <c r="D3" s="34">
        <v>45444</v>
      </c>
      <c r="E3" s="84"/>
      <c r="F3" s="78" t="s">
        <v>187</v>
      </c>
    </row>
    <row r="4" spans="1:6" s="36" customFormat="1" ht="20.25" customHeight="1">
      <c r="A4" s="82" t="s">
        <v>62</v>
      </c>
      <c r="B4" s="37">
        <v>8.394706536547227</v>
      </c>
      <c r="C4" s="37">
        <v>99.26536181347201</v>
      </c>
      <c r="D4" s="37">
        <v>100.09696121459298</v>
      </c>
      <c r="E4" s="80">
        <f aca="true" t="shared" si="0" ref="E4:E16">D4/C4*100-100</f>
        <v>0.8377538608921924</v>
      </c>
      <c r="F4" s="80">
        <f aca="true" t="shared" si="1" ref="F4:F15">(B4*(D4-C4))/$C$16</f>
        <v>0.07153987296171523</v>
      </c>
    </row>
    <row r="5" spans="1:6" s="36" customFormat="1" ht="13.5">
      <c r="A5" s="81" t="s">
        <v>27</v>
      </c>
      <c r="B5" s="37">
        <v>4.3459495819977</v>
      </c>
      <c r="C5" s="37">
        <v>98.64292505590373</v>
      </c>
      <c r="D5" s="37">
        <v>99.44770142949301</v>
      </c>
      <c r="E5" s="80">
        <f t="shared" si="0"/>
        <v>0.8158480429622159</v>
      </c>
      <c r="F5" s="80">
        <f t="shared" si="1"/>
        <v>0.03584168179335409</v>
      </c>
    </row>
    <row r="6" spans="1:6" s="36" customFormat="1" ht="13.5">
      <c r="A6" s="81" t="s">
        <v>37</v>
      </c>
      <c r="B6" s="37">
        <v>27.624259296337037</v>
      </c>
      <c r="C6" s="37">
        <v>100.54405214144047</v>
      </c>
      <c r="D6" s="37">
        <v>100.62723692080282</v>
      </c>
      <c r="E6" s="80">
        <f t="shared" si="0"/>
        <v>0.08273465967467075</v>
      </c>
      <c r="F6" s="80">
        <f t="shared" si="1"/>
        <v>0.02354848592958876</v>
      </c>
    </row>
    <row r="7" spans="1:6" s="36" customFormat="1" ht="13.5" customHeight="1">
      <c r="A7" s="81" t="s">
        <v>90</v>
      </c>
      <c r="B7" s="37">
        <v>6.460721818470498</v>
      </c>
      <c r="C7" s="37">
        <v>97.1809894486673</v>
      </c>
      <c r="D7" s="37">
        <v>97.38468782068159</v>
      </c>
      <c r="E7" s="80">
        <f t="shared" si="0"/>
        <v>0.20960722171065527</v>
      </c>
      <c r="F7" s="80">
        <f t="shared" si="1"/>
        <v>0.013486432344061137</v>
      </c>
    </row>
    <row r="8" spans="1:7" s="36" customFormat="1" ht="13.5" customHeight="1">
      <c r="A8" s="81" t="s">
        <v>111</v>
      </c>
      <c r="B8" s="37">
        <v>5.288608119776438</v>
      </c>
      <c r="C8" s="37">
        <v>96.91306740745598</v>
      </c>
      <c r="D8" s="37">
        <v>97.1197126109062</v>
      </c>
      <c r="E8" s="80">
        <f t="shared" si="0"/>
        <v>0.21322738922442852</v>
      </c>
      <c r="F8" s="80">
        <f t="shared" si="1"/>
        <v>0.011199411304786619</v>
      </c>
      <c r="G8" s="75"/>
    </row>
    <row r="9" spans="1:7" s="36" customFormat="1" ht="13.5" customHeight="1">
      <c r="A9" s="81" t="s">
        <v>72</v>
      </c>
      <c r="B9" s="37">
        <v>2.6548579684021067</v>
      </c>
      <c r="C9" s="37">
        <v>100.64976735930185</v>
      </c>
      <c r="D9" s="37">
        <v>100.97821426158717</v>
      </c>
      <c r="E9" s="80">
        <f t="shared" si="0"/>
        <v>0.32632653895048236</v>
      </c>
      <c r="F9" s="80">
        <f t="shared" si="1"/>
        <v>0.008935830868416024</v>
      </c>
      <c r="G9" s="75"/>
    </row>
    <row r="10" spans="1:7" s="36" customFormat="1" ht="13.5" customHeight="1">
      <c r="A10" s="81" t="s">
        <v>83</v>
      </c>
      <c r="B10" s="37">
        <v>4.253192936027786</v>
      </c>
      <c r="C10" s="37">
        <v>99.99999999999999</v>
      </c>
      <c r="D10" s="37">
        <v>100.1690484906426</v>
      </c>
      <c r="E10" s="80">
        <f t="shared" si="0"/>
        <v>0.1690484906426093</v>
      </c>
      <c r="F10" s="80">
        <f t="shared" si="1"/>
        <v>0.007368088938734912</v>
      </c>
      <c r="G10" s="75"/>
    </row>
    <row r="11" spans="1:7" s="36" customFormat="1" ht="13.5">
      <c r="A11" s="81" t="s">
        <v>137</v>
      </c>
      <c r="B11" s="37">
        <v>1.4238415288433024</v>
      </c>
      <c r="C11" s="37">
        <v>98.8570994096429</v>
      </c>
      <c r="D11" s="37">
        <v>99.28743105187175</v>
      </c>
      <c r="E11" s="80">
        <f t="shared" si="0"/>
        <v>0.4353067658253309</v>
      </c>
      <c r="F11" s="80">
        <f t="shared" si="1"/>
        <v>0.006279042385927443</v>
      </c>
      <c r="G11" s="75"/>
    </row>
    <row r="12" spans="1:7" s="36" customFormat="1" ht="13.5" customHeight="1">
      <c r="A12" s="81" t="s">
        <v>86</v>
      </c>
      <c r="B12" s="37">
        <v>1.0808192579877245</v>
      </c>
      <c r="C12" s="37">
        <v>99.10220751136467</v>
      </c>
      <c r="D12" s="37">
        <v>99.14057851080845</v>
      </c>
      <c r="E12" s="80">
        <f t="shared" si="0"/>
        <v>0.03871861223613848</v>
      </c>
      <c r="F12" s="80">
        <f t="shared" si="1"/>
        <v>0.00042499582504685436</v>
      </c>
      <c r="G12" s="75"/>
    </row>
    <row r="13" spans="1:7" s="36" customFormat="1" ht="13.5">
      <c r="A13" s="81" t="s">
        <v>76</v>
      </c>
      <c r="B13" s="37">
        <v>2.2688956368227204</v>
      </c>
      <c r="C13" s="37">
        <v>97.39718740324568</v>
      </c>
      <c r="D13" s="37">
        <v>97.3708912969994</v>
      </c>
      <c r="E13" s="80">
        <f t="shared" si="0"/>
        <v>-0.02699883533331615</v>
      </c>
      <c r="F13" s="80">
        <f t="shared" si="1"/>
        <v>-0.0006114126836447368</v>
      </c>
      <c r="G13" s="75"/>
    </row>
    <row r="14" spans="1:7" s="36" customFormat="1" ht="13.5">
      <c r="A14" s="81" t="s">
        <v>21</v>
      </c>
      <c r="B14" s="37">
        <v>4.900016548039428</v>
      </c>
      <c r="C14" s="37">
        <v>93.949935842265</v>
      </c>
      <c r="D14" s="37">
        <v>93.50021318991541</v>
      </c>
      <c r="E14" s="80">
        <f t="shared" si="0"/>
        <v>-0.47868329905476514</v>
      </c>
      <c r="F14" s="80">
        <f t="shared" si="1"/>
        <v>-0.022582436003797193</v>
      </c>
      <c r="G14" s="75"/>
    </row>
    <row r="15" spans="1:7" s="36" customFormat="1" ht="13.5" customHeight="1">
      <c r="A15" s="81" t="s">
        <v>7</v>
      </c>
      <c r="B15" s="37">
        <v>31.304130770747996</v>
      </c>
      <c r="C15" s="37">
        <v>94.4492430541623</v>
      </c>
      <c r="D15" s="37">
        <v>94.08897596897931</v>
      </c>
      <c r="E15" s="80">
        <f t="shared" si="0"/>
        <v>-0.3814398861580912</v>
      </c>
      <c r="F15" s="80">
        <f t="shared" si="1"/>
        <v>-0.11557255461832001</v>
      </c>
      <c r="G15" s="75"/>
    </row>
    <row r="16" spans="1:7" ht="13.5" customHeight="1">
      <c r="A16" s="3" t="s">
        <v>115</v>
      </c>
      <c r="B16" s="35">
        <v>99.99999999999997</v>
      </c>
      <c r="C16" s="76">
        <v>97.58240599776956</v>
      </c>
      <c r="D16" s="76">
        <v>97.6212998457596</v>
      </c>
      <c r="E16" s="79">
        <f t="shared" si="0"/>
        <v>0.03985743904586059</v>
      </c>
      <c r="F16" s="79">
        <f>SUM(F4:F15)</f>
        <v>0.039857439045869095</v>
      </c>
      <c r="G16" s="75"/>
    </row>
    <row r="17" spans="1:5" ht="13.5">
      <c r="A17" s="48"/>
      <c r="B17" s="49"/>
      <c r="C17" s="49"/>
      <c r="D17" s="49"/>
      <c r="E17" s="71"/>
    </row>
    <row r="18" ht="13.5">
      <c r="E18" s="71"/>
    </row>
    <row r="19" spans="2:5" ht="13.5">
      <c r="B19" s="38"/>
      <c r="C19" s="38"/>
      <c r="D19" s="38"/>
      <c r="E19" s="72"/>
    </row>
    <row r="20" spans="2:5" ht="13.5">
      <c r="B20" s="38"/>
      <c r="C20" s="38"/>
      <c r="D20" s="38"/>
      <c r="E20" s="72"/>
    </row>
    <row r="21" spans="2:5" ht="13.5">
      <c r="B21" s="38"/>
      <c r="C21" s="38"/>
      <c r="D21" s="38"/>
      <c r="E21" s="72"/>
    </row>
    <row r="22" spans="2:5" ht="13.5">
      <c r="B22" s="38"/>
      <c r="C22" s="38"/>
      <c r="D22" s="38"/>
      <c r="E22" s="72"/>
    </row>
    <row r="23" spans="2:5" ht="13.5">
      <c r="B23" s="38"/>
      <c r="C23" s="38"/>
      <c r="D23" s="38"/>
      <c r="E23" s="72"/>
    </row>
    <row r="24" spans="2:5" ht="13.5">
      <c r="B24" s="38"/>
      <c r="C24" s="38"/>
      <c r="D24" s="38"/>
      <c r="E24" s="72"/>
    </row>
    <row r="25" spans="2:5" ht="13.5">
      <c r="B25" s="38"/>
      <c r="C25" s="38"/>
      <c r="D25" s="38"/>
      <c r="E25" s="72"/>
    </row>
    <row r="26" spans="2:5" ht="13.5">
      <c r="B26" s="38"/>
      <c r="C26" s="38"/>
      <c r="D26" s="38"/>
      <c r="E26" s="72"/>
    </row>
    <row r="27" spans="2:5" ht="13.5">
      <c r="B27" s="38"/>
      <c r="C27" s="38"/>
      <c r="D27" s="38"/>
      <c r="E27" s="71"/>
    </row>
    <row r="28" spans="2:5" ht="13.5">
      <c r="B28" s="38"/>
      <c r="C28" s="38"/>
      <c r="D28" s="38"/>
      <c r="E28" s="72"/>
    </row>
    <row r="29" spans="2:5" ht="13.5">
      <c r="B29" s="38"/>
      <c r="C29" s="38"/>
      <c r="D29" s="38"/>
      <c r="E29" s="72"/>
    </row>
    <row r="30" spans="2:5" ht="13.5">
      <c r="B30" s="38"/>
      <c r="C30" s="38"/>
      <c r="D30" s="38"/>
      <c r="E30" s="71"/>
    </row>
    <row r="31" spans="2:5" ht="13.5">
      <c r="B31" s="38"/>
      <c r="C31" s="38"/>
      <c r="D31" s="38"/>
      <c r="E31" s="71"/>
    </row>
    <row r="32" spans="2:5" ht="13.5">
      <c r="B32" s="38"/>
      <c r="C32" s="38"/>
      <c r="D32" s="38"/>
      <c r="E32" s="72"/>
    </row>
    <row r="33" spans="2:5" ht="13.5">
      <c r="B33" s="38"/>
      <c r="C33" s="38"/>
      <c r="D33" s="38"/>
      <c r="E33" s="72"/>
    </row>
    <row r="34" spans="2:5" ht="13.5">
      <c r="B34" s="38"/>
      <c r="C34" s="38"/>
      <c r="D34" s="38"/>
      <c r="E34" s="72"/>
    </row>
    <row r="35" spans="2:5" ht="13.5">
      <c r="B35" s="38"/>
      <c r="C35" s="38"/>
      <c r="D35" s="38"/>
      <c r="E35" s="71"/>
    </row>
    <row r="36" spans="2:5" ht="13.5">
      <c r="B36" s="38"/>
      <c r="C36" s="38"/>
      <c r="D36" s="38"/>
      <c r="E36" s="72"/>
    </row>
    <row r="37" spans="2:5" ht="13.5">
      <c r="B37" s="38"/>
      <c r="C37" s="38"/>
      <c r="D37" s="38"/>
      <c r="E37" s="71"/>
    </row>
    <row r="38" spans="2:5" ht="13.5">
      <c r="B38" s="38"/>
      <c r="C38" s="38"/>
      <c r="D38" s="38"/>
      <c r="E38" s="71"/>
    </row>
    <row r="39" spans="2:5" ht="13.5">
      <c r="B39" s="38"/>
      <c r="C39" s="38"/>
      <c r="D39" s="38"/>
      <c r="E39" s="72"/>
    </row>
    <row r="40" spans="2:5" ht="13.5">
      <c r="B40" s="38"/>
      <c r="C40" s="38"/>
      <c r="D40" s="38"/>
      <c r="E40" s="72"/>
    </row>
    <row r="41" spans="2:5" ht="13.5">
      <c r="B41" s="38"/>
      <c r="C41" s="38"/>
      <c r="D41" s="38"/>
      <c r="E41" s="72"/>
    </row>
    <row r="42" spans="2:5" ht="13.5">
      <c r="B42" s="38"/>
      <c r="C42" s="38"/>
      <c r="D42" s="38"/>
      <c r="E42" s="72"/>
    </row>
    <row r="43" spans="2:5" ht="13.5">
      <c r="B43" s="38"/>
      <c r="C43" s="38"/>
      <c r="D43" s="38"/>
      <c r="E43" s="72"/>
    </row>
    <row r="44" spans="2:5" ht="13.5">
      <c r="B44" s="38"/>
      <c r="C44" s="38"/>
      <c r="D44" s="38"/>
      <c r="E44" s="71"/>
    </row>
    <row r="45" spans="2:5" ht="13.5">
      <c r="B45" s="38"/>
      <c r="C45" s="38"/>
      <c r="D45" s="38"/>
      <c r="E45" s="72"/>
    </row>
    <row r="46" spans="2:5" ht="13.5">
      <c r="B46" s="38"/>
      <c r="C46" s="38"/>
      <c r="D46" s="38"/>
      <c r="E46" s="72"/>
    </row>
    <row r="47" spans="2:5" ht="13.5">
      <c r="B47" s="38"/>
      <c r="C47" s="38"/>
      <c r="D47" s="38"/>
      <c r="E47" s="71"/>
    </row>
    <row r="48" spans="2:5" ht="13.5">
      <c r="B48" s="38"/>
      <c r="C48" s="38"/>
      <c r="D48" s="38"/>
      <c r="E48" s="71"/>
    </row>
    <row r="49" spans="2:5" ht="13.5">
      <c r="B49" s="38"/>
      <c r="C49" s="38"/>
      <c r="D49" s="38"/>
      <c r="E49" s="72"/>
    </row>
    <row r="50" spans="2:5" ht="13.5">
      <c r="B50" s="38"/>
      <c r="C50" s="38"/>
      <c r="D50" s="38"/>
      <c r="E50" s="71"/>
    </row>
    <row r="51" spans="2:5" ht="13.5">
      <c r="B51" s="38"/>
      <c r="C51" s="38"/>
      <c r="D51" s="38"/>
      <c r="E51" s="72"/>
    </row>
    <row r="52" spans="2:5" ht="13.5">
      <c r="B52" s="38"/>
      <c r="C52" s="38"/>
      <c r="D52" s="38"/>
      <c r="E52" s="71"/>
    </row>
    <row r="53" spans="2:5" ht="13.5">
      <c r="B53" s="38"/>
      <c r="C53" s="38"/>
      <c r="D53" s="38"/>
      <c r="E53" s="72"/>
    </row>
    <row r="54" spans="2:4" ht="12">
      <c r="B54" s="38"/>
      <c r="C54" s="38"/>
      <c r="D54" s="38"/>
    </row>
    <row r="55" spans="2:4" ht="12">
      <c r="B55" s="38"/>
      <c r="C55" s="38"/>
      <c r="D55" s="38"/>
    </row>
  </sheetData>
  <sheetProtection/>
  <mergeCells count="2">
    <mergeCell ref="B2:B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user</cp:lastModifiedBy>
  <cp:lastPrinted>2020-04-08T13:11:29Z</cp:lastPrinted>
  <dcterms:created xsi:type="dcterms:W3CDTF">2012-12-18T14:30:56Z</dcterms:created>
  <dcterms:modified xsi:type="dcterms:W3CDTF">2024-06-27T12:58:46Z</dcterms:modified>
  <cp:category/>
  <cp:version/>
  <cp:contentType/>
  <cp:contentStatus/>
</cp:coreProperties>
</file>